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rijampolesregionas-my.sharepoint.com/personal/jurgita_mitruleviciene_marijampolesregionas_lt/Documents/Dokumentai/!_Privatus_RPT/!MRPT bylos privatus/D_Siunciami_dokumentai/20240704_D78_VRM_II_ketv_ataskaita/Buh_pazymos/"/>
    </mc:Choice>
  </mc:AlternateContent>
  <xr:revisionPtr revIDLastSave="124" documentId="8_{3D16481B-5176-4C27-80B0-97B564A1BDF0}" xr6:coauthVersionLast="47" xr6:coauthVersionMax="47" xr10:uidLastSave="{4990FF04-B106-4E3D-957D-5DEADE00FCB5}"/>
  <bookViews>
    <workbookView xWindow="28680" yWindow="-120" windowWidth="29040" windowHeight="15720" xr2:uid="{773914E0-0B2C-4C39-9CAA-16D66DA62BEF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8" i="1" l="1"/>
  <c r="K198" i="1"/>
  <c r="J198" i="1"/>
  <c r="J197" i="1" s="1"/>
  <c r="I198" i="1"/>
  <c r="K41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 s="1"/>
  <c r="I353" i="1"/>
  <c r="I352" i="1" s="1"/>
  <c r="L352" i="1"/>
  <c r="K352" i="1"/>
  <c r="L349" i="1"/>
  <c r="K349" i="1"/>
  <c r="J349" i="1"/>
  <c r="J348" i="1" s="1"/>
  <c r="I349" i="1"/>
  <c r="I348" i="1" s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 s="1"/>
  <c r="L338" i="1" s="1"/>
  <c r="K340" i="1"/>
  <c r="K339" i="1" s="1"/>
  <c r="K338" i="1" s="1"/>
  <c r="J340" i="1"/>
  <c r="I340" i="1"/>
  <c r="J339" i="1"/>
  <c r="J338" i="1" s="1"/>
  <c r="I339" i="1"/>
  <c r="I338" i="1" s="1"/>
  <c r="L335" i="1"/>
  <c r="K335" i="1"/>
  <c r="J335" i="1"/>
  <c r="J334" i="1" s="1"/>
  <c r="I335" i="1"/>
  <c r="I334" i="1" s="1"/>
  <c r="L334" i="1"/>
  <c r="K334" i="1"/>
  <c r="L332" i="1"/>
  <c r="K332" i="1"/>
  <c r="J332" i="1"/>
  <c r="J331" i="1" s="1"/>
  <c r="I332" i="1"/>
  <c r="I331" i="1" s="1"/>
  <c r="L331" i="1"/>
  <c r="K331" i="1"/>
  <c r="L329" i="1"/>
  <c r="K329" i="1"/>
  <c r="J329" i="1"/>
  <c r="J328" i="1" s="1"/>
  <c r="I329" i="1"/>
  <c r="I328" i="1" s="1"/>
  <c r="L328" i="1"/>
  <c r="K328" i="1"/>
  <c r="L325" i="1"/>
  <c r="K325" i="1"/>
  <c r="J325" i="1"/>
  <c r="J324" i="1" s="1"/>
  <c r="I325" i="1"/>
  <c r="I324" i="1" s="1"/>
  <c r="L324" i="1"/>
  <c r="K324" i="1"/>
  <c r="L321" i="1"/>
  <c r="K321" i="1"/>
  <c r="J321" i="1"/>
  <c r="J320" i="1" s="1"/>
  <c r="I321" i="1"/>
  <c r="I320" i="1" s="1"/>
  <c r="L320" i="1"/>
  <c r="K320" i="1"/>
  <c r="L317" i="1"/>
  <c r="K317" i="1"/>
  <c r="J317" i="1"/>
  <c r="J316" i="1" s="1"/>
  <c r="I317" i="1"/>
  <c r="I316" i="1" s="1"/>
  <c r="L316" i="1"/>
  <c r="K316" i="1"/>
  <c r="L313" i="1"/>
  <c r="K313" i="1"/>
  <c r="J313" i="1"/>
  <c r="I313" i="1"/>
  <c r="L310" i="1"/>
  <c r="K310" i="1"/>
  <c r="K307" i="1" s="1"/>
  <c r="K306" i="1" s="1"/>
  <c r="K305" i="1" s="1"/>
  <c r="J310" i="1"/>
  <c r="I310" i="1"/>
  <c r="L308" i="1"/>
  <c r="K308" i="1"/>
  <c r="J308" i="1"/>
  <c r="J307" i="1" s="1"/>
  <c r="J306" i="1" s="1"/>
  <c r="J305" i="1" s="1"/>
  <c r="I308" i="1"/>
  <c r="I307" i="1" s="1"/>
  <c r="I306" i="1" s="1"/>
  <c r="I305" i="1" s="1"/>
  <c r="L307" i="1"/>
  <c r="L306" i="1" s="1"/>
  <c r="L305" i="1" s="1"/>
  <c r="L302" i="1"/>
  <c r="K302" i="1"/>
  <c r="J302" i="1"/>
  <c r="J301" i="1" s="1"/>
  <c r="I302" i="1"/>
  <c r="I301" i="1" s="1"/>
  <c r="L301" i="1"/>
  <c r="K301" i="1"/>
  <c r="L299" i="1"/>
  <c r="K299" i="1"/>
  <c r="J299" i="1"/>
  <c r="J298" i="1" s="1"/>
  <c r="I299" i="1"/>
  <c r="I298" i="1" s="1"/>
  <c r="L298" i="1"/>
  <c r="K298" i="1"/>
  <c r="L296" i="1"/>
  <c r="K296" i="1"/>
  <c r="J296" i="1"/>
  <c r="J295" i="1" s="1"/>
  <c r="I296" i="1"/>
  <c r="I295" i="1" s="1"/>
  <c r="L295" i="1"/>
  <c r="K295" i="1"/>
  <c r="L292" i="1"/>
  <c r="K292" i="1"/>
  <c r="J292" i="1"/>
  <c r="J291" i="1" s="1"/>
  <c r="I292" i="1"/>
  <c r="I291" i="1" s="1"/>
  <c r="L291" i="1"/>
  <c r="K291" i="1"/>
  <c r="L288" i="1"/>
  <c r="K288" i="1"/>
  <c r="J288" i="1"/>
  <c r="J287" i="1" s="1"/>
  <c r="I288" i="1"/>
  <c r="I287" i="1" s="1"/>
  <c r="L287" i="1"/>
  <c r="K287" i="1"/>
  <c r="L284" i="1"/>
  <c r="K284" i="1"/>
  <c r="J284" i="1"/>
  <c r="J283" i="1" s="1"/>
  <c r="I284" i="1"/>
  <c r="I283" i="1" s="1"/>
  <c r="L283" i="1"/>
  <c r="K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I274" i="1" s="1"/>
  <c r="L274" i="1"/>
  <c r="L273" i="1" s="1"/>
  <c r="K274" i="1"/>
  <c r="K273" i="1" s="1"/>
  <c r="L270" i="1"/>
  <c r="L269" i="1" s="1"/>
  <c r="K270" i="1"/>
  <c r="K269" i="1" s="1"/>
  <c r="J270" i="1"/>
  <c r="I270" i="1"/>
  <c r="J269" i="1"/>
  <c r="I269" i="1"/>
  <c r="L267" i="1"/>
  <c r="L266" i="1" s="1"/>
  <c r="K267" i="1"/>
  <c r="K266" i="1" s="1"/>
  <c r="J267" i="1"/>
  <c r="I267" i="1"/>
  <c r="J266" i="1"/>
  <c r="I266" i="1"/>
  <c r="L264" i="1"/>
  <c r="L263" i="1" s="1"/>
  <c r="K264" i="1"/>
  <c r="K263" i="1" s="1"/>
  <c r="J264" i="1"/>
  <c r="I264" i="1"/>
  <c r="J263" i="1"/>
  <c r="I263" i="1"/>
  <c r="L260" i="1"/>
  <c r="L259" i="1" s="1"/>
  <c r="K260" i="1"/>
  <c r="K259" i="1" s="1"/>
  <c r="J260" i="1"/>
  <c r="I260" i="1"/>
  <c r="J259" i="1"/>
  <c r="I259" i="1"/>
  <c r="L256" i="1"/>
  <c r="L255" i="1" s="1"/>
  <c r="K256" i="1"/>
  <c r="K255" i="1" s="1"/>
  <c r="J256" i="1"/>
  <c r="I256" i="1"/>
  <c r="J255" i="1"/>
  <c r="I255" i="1"/>
  <c r="L252" i="1"/>
  <c r="L251" i="1" s="1"/>
  <c r="K252" i="1"/>
  <c r="K251" i="1" s="1"/>
  <c r="J252" i="1"/>
  <c r="I252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L241" i="1" s="1"/>
  <c r="L240" i="1" s="1"/>
  <c r="K243" i="1"/>
  <c r="K242" i="1" s="1"/>
  <c r="J243" i="1"/>
  <c r="I243" i="1"/>
  <c r="J242" i="1"/>
  <c r="I242" i="1"/>
  <c r="J241" i="1"/>
  <c r="I241" i="1"/>
  <c r="L236" i="1"/>
  <c r="L235" i="1" s="1"/>
  <c r="L234" i="1" s="1"/>
  <c r="K236" i="1"/>
  <c r="K235" i="1" s="1"/>
  <c r="K234" i="1" s="1"/>
  <c r="J236" i="1"/>
  <c r="J235" i="1" s="1"/>
  <c r="J234" i="1" s="1"/>
  <c r="I236" i="1"/>
  <c r="I235" i="1" s="1"/>
  <c r="I234" i="1" s="1"/>
  <c r="L232" i="1"/>
  <c r="K232" i="1"/>
  <c r="J232" i="1"/>
  <c r="I232" i="1"/>
  <c r="L231" i="1"/>
  <c r="L230" i="1" s="1"/>
  <c r="K231" i="1"/>
  <c r="K230" i="1" s="1"/>
  <c r="J231" i="1"/>
  <c r="J230" i="1" s="1"/>
  <c r="I231" i="1"/>
  <c r="I230" i="1" s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L218" i="1" s="1"/>
  <c r="K219" i="1"/>
  <c r="K218" i="1" s="1"/>
  <c r="J219" i="1"/>
  <c r="J218" i="1" s="1"/>
  <c r="I219" i="1"/>
  <c r="I218" i="1" s="1"/>
  <c r="L213" i="1"/>
  <c r="L212" i="1" s="1"/>
  <c r="L211" i="1" s="1"/>
  <c r="K213" i="1"/>
  <c r="K212" i="1" s="1"/>
  <c r="K211" i="1" s="1"/>
  <c r="J213" i="1"/>
  <c r="J212" i="1" s="1"/>
  <c r="J211" i="1" s="1"/>
  <c r="I213" i="1"/>
  <c r="I212" i="1" s="1"/>
  <c r="I211" i="1" s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7" i="1"/>
  <c r="K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I188" i="1" s="1"/>
  <c r="L182" i="1"/>
  <c r="L181" i="1" s="1"/>
  <c r="K182" i="1"/>
  <c r="K181" i="1" s="1"/>
  <c r="J182" i="1"/>
  <c r="J181" i="1" s="1"/>
  <c r="I182" i="1"/>
  <c r="I181" i="1" s="1"/>
  <c r="L177" i="1"/>
  <c r="L176" i="1" s="1"/>
  <c r="L175" i="1" s="1"/>
  <c r="K177" i="1"/>
  <c r="K176" i="1" s="1"/>
  <c r="K175" i="1" s="1"/>
  <c r="J177" i="1"/>
  <c r="J176" i="1" s="1"/>
  <c r="J175" i="1" s="1"/>
  <c r="I177" i="1"/>
  <c r="I176" i="1" s="1"/>
  <c r="L173" i="1"/>
  <c r="K173" i="1"/>
  <c r="J173" i="1"/>
  <c r="I173" i="1"/>
  <c r="L172" i="1"/>
  <c r="L171" i="1" s="1"/>
  <c r="K172" i="1"/>
  <c r="K171" i="1" s="1"/>
  <c r="K170" i="1" s="1"/>
  <c r="J172" i="1"/>
  <c r="J171" i="1" s="1"/>
  <c r="J170" i="1" s="1"/>
  <c r="I172" i="1"/>
  <c r="I171" i="1" s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L161" i="1" s="1"/>
  <c r="L160" i="1" s="1"/>
  <c r="K162" i="1"/>
  <c r="K161" i="1" s="1"/>
  <c r="K160" i="1" s="1"/>
  <c r="J162" i="1"/>
  <c r="J161" i="1" s="1"/>
  <c r="J160" i="1" s="1"/>
  <c r="I162" i="1"/>
  <c r="I161" i="1" s="1"/>
  <c r="I160" i="1" s="1"/>
  <c r="L157" i="1"/>
  <c r="K157" i="1"/>
  <c r="J157" i="1"/>
  <c r="J156" i="1" s="1"/>
  <c r="J155" i="1" s="1"/>
  <c r="I157" i="1"/>
  <c r="L156" i="1"/>
  <c r="L155" i="1" s="1"/>
  <c r="K156" i="1"/>
  <c r="K155" i="1" s="1"/>
  <c r="I156" i="1"/>
  <c r="I155" i="1"/>
  <c r="L153" i="1"/>
  <c r="L152" i="1" s="1"/>
  <c r="K153" i="1"/>
  <c r="K152" i="1" s="1"/>
  <c r="J153" i="1"/>
  <c r="J152" i="1" s="1"/>
  <c r="I153" i="1"/>
  <c r="I152" i="1" s="1"/>
  <c r="L149" i="1"/>
  <c r="L148" i="1" s="1"/>
  <c r="L147" i="1" s="1"/>
  <c r="K149" i="1"/>
  <c r="K148" i="1" s="1"/>
  <c r="K147" i="1" s="1"/>
  <c r="J149" i="1"/>
  <c r="J148" i="1" s="1"/>
  <c r="J147" i="1" s="1"/>
  <c r="I149" i="1"/>
  <c r="I148" i="1" s="1"/>
  <c r="I147" i="1" s="1"/>
  <c r="L144" i="1"/>
  <c r="K144" i="1"/>
  <c r="J144" i="1"/>
  <c r="I144" i="1"/>
  <c r="L143" i="1"/>
  <c r="L142" i="1" s="1"/>
  <c r="K143" i="1"/>
  <c r="K142" i="1" s="1"/>
  <c r="J143" i="1"/>
  <c r="I143" i="1"/>
  <c r="I142" i="1" s="1"/>
  <c r="I141" i="1" s="1"/>
  <c r="J142" i="1"/>
  <c r="L139" i="1"/>
  <c r="K139" i="1"/>
  <c r="J139" i="1"/>
  <c r="I139" i="1"/>
  <c r="L138" i="1"/>
  <c r="L137" i="1" s="1"/>
  <c r="K138" i="1"/>
  <c r="K137" i="1" s="1"/>
  <c r="J138" i="1"/>
  <c r="J137" i="1" s="1"/>
  <c r="I138" i="1"/>
  <c r="I137" i="1" s="1"/>
  <c r="L135" i="1"/>
  <c r="L134" i="1" s="1"/>
  <c r="L133" i="1" s="1"/>
  <c r="K135" i="1"/>
  <c r="K134" i="1" s="1"/>
  <c r="K133" i="1" s="1"/>
  <c r="J135" i="1"/>
  <c r="J134" i="1" s="1"/>
  <c r="J133" i="1" s="1"/>
  <c r="I135" i="1"/>
  <c r="I134" i="1" s="1"/>
  <c r="I133" i="1" s="1"/>
  <c r="L131" i="1"/>
  <c r="K131" i="1"/>
  <c r="J131" i="1"/>
  <c r="J130" i="1" s="1"/>
  <c r="J129" i="1" s="1"/>
  <c r="I131" i="1"/>
  <c r="L130" i="1"/>
  <c r="L129" i="1" s="1"/>
  <c r="K130" i="1"/>
  <c r="K129" i="1" s="1"/>
  <c r="I130" i="1"/>
  <c r="I129" i="1" s="1"/>
  <c r="L127" i="1"/>
  <c r="L126" i="1" s="1"/>
  <c r="L125" i="1" s="1"/>
  <c r="K127" i="1"/>
  <c r="K126" i="1" s="1"/>
  <c r="K125" i="1" s="1"/>
  <c r="J127" i="1"/>
  <c r="I127" i="1"/>
  <c r="I126" i="1" s="1"/>
  <c r="I125" i="1" s="1"/>
  <c r="J126" i="1"/>
  <c r="J125" i="1" s="1"/>
  <c r="L123" i="1"/>
  <c r="K123" i="1"/>
  <c r="J123" i="1"/>
  <c r="J122" i="1" s="1"/>
  <c r="J121" i="1" s="1"/>
  <c r="I123" i="1"/>
  <c r="L122" i="1"/>
  <c r="L121" i="1" s="1"/>
  <c r="K122" i="1"/>
  <c r="K121" i="1" s="1"/>
  <c r="I122" i="1"/>
  <c r="I121" i="1"/>
  <c r="L118" i="1"/>
  <c r="L117" i="1" s="1"/>
  <c r="L116" i="1" s="1"/>
  <c r="K118" i="1"/>
  <c r="K117" i="1" s="1"/>
  <c r="K116" i="1" s="1"/>
  <c r="K115" i="1" s="1"/>
  <c r="J118" i="1"/>
  <c r="J117" i="1" s="1"/>
  <c r="J116" i="1" s="1"/>
  <c r="J115" i="1" s="1"/>
  <c r="I118" i="1"/>
  <c r="I117" i="1"/>
  <c r="I116" i="1" s="1"/>
  <c r="L112" i="1"/>
  <c r="L111" i="1" s="1"/>
  <c r="K112" i="1"/>
  <c r="K111" i="1" s="1"/>
  <c r="J112" i="1"/>
  <c r="I112" i="1"/>
  <c r="J111" i="1"/>
  <c r="I111" i="1"/>
  <c r="L108" i="1"/>
  <c r="L107" i="1" s="1"/>
  <c r="L106" i="1" s="1"/>
  <c r="K108" i="1"/>
  <c r="K107" i="1" s="1"/>
  <c r="K106" i="1" s="1"/>
  <c r="J108" i="1"/>
  <c r="I108" i="1"/>
  <c r="J107" i="1"/>
  <c r="J106" i="1" s="1"/>
  <c r="I107" i="1"/>
  <c r="I106" i="1"/>
  <c r="L103" i="1"/>
  <c r="K103" i="1"/>
  <c r="J103" i="1"/>
  <c r="J102" i="1" s="1"/>
  <c r="J101" i="1" s="1"/>
  <c r="I103" i="1"/>
  <c r="L102" i="1"/>
  <c r="L101" i="1" s="1"/>
  <c r="K102" i="1"/>
  <c r="K101" i="1" s="1"/>
  <c r="I102" i="1"/>
  <c r="I101" i="1"/>
  <c r="L98" i="1"/>
  <c r="L97" i="1" s="1"/>
  <c r="L96" i="1" s="1"/>
  <c r="K98" i="1"/>
  <c r="K97" i="1" s="1"/>
  <c r="K96" i="1" s="1"/>
  <c r="K95" i="1" s="1"/>
  <c r="J98" i="1"/>
  <c r="I98" i="1"/>
  <c r="J97" i="1"/>
  <c r="J96" i="1" s="1"/>
  <c r="I97" i="1"/>
  <c r="I96" i="1" s="1"/>
  <c r="I95" i="1" s="1"/>
  <c r="L91" i="1"/>
  <c r="L90" i="1" s="1"/>
  <c r="L89" i="1" s="1"/>
  <c r="L88" i="1" s="1"/>
  <c r="K91" i="1"/>
  <c r="K90" i="1" s="1"/>
  <c r="K89" i="1" s="1"/>
  <c r="K88" i="1" s="1"/>
  <c r="J91" i="1"/>
  <c r="I91" i="1"/>
  <c r="J90" i="1"/>
  <c r="J89" i="1" s="1"/>
  <c r="J88" i="1" s="1"/>
  <c r="I90" i="1"/>
  <c r="I89" i="1" s="1"/>
  <c r="I88" i="1" s="1"/>
  <c r="L86" i="1"/>
  <c r="L85" i="1" s="1"/>
  <c r="L84" i="1" s="1"/>
  <c r="K86" i="1"/>
  <c r="K85" i="1" s="1"/>
  <c r="K84" i="1" s="1"/>
  <c r="J86" i="1"/>
  <c r="I86" i="1"/>
  <c r="J85" i="1"/>
  <c r="J84" i="1" s="1"/>
  <c r="I85" i="1"/>
  <c r="I84" i="1" s="1"/>
  <c r="L80" i="1"/>
  <c r="K80" i="1"/>
  <c r="J80" i="1"/>
  <c r="J79" i="1" s="1"/>
  <c r="I80" i="1"/>
  <c r="I79" i="1" s="1"/>
  <c r="L79" i="1"/>
  <c r="K79" i="1"/>
  <c r="L75" i="1"/>
  <c r="K75" i="1"/>
  <c r="J75" i="1"/>
  <c r="J74" i="1" s="1"/>
  <c r="I75" i="1"/>
  <c r="I74" i="1" s="1"/>
  <c r="L74" i="1"/>
  <c r="K74" i="1"/>
  <c r="L70" i="1"/>
  <c r="K70" i="1"/>
  <c r="J70" i="1"/>
  <c r="J69" i="1" s="1"/>
  <c r="J68" i="1" s="1"/>
  <c r="J67" i="1" s="1"/>
  <c r="I70" i="1"/>
  <c r="I69" i="1" s="1"/>
  <c r="I68" i="1" s="1"/>
  <c r="I67" i="1" s="1"/>
  <c r="L69" i="1"/>
  <c r="L68" i="1" s="1"/>
  <c r="L67" i="1" s="1"/>
  <c r="K69" i="1"/>
  <c r="K68" i="1" s="1"/>
  <c r="K67" i="1" s="1"/>
  <c r="L50" i="1"/>
  <c r="L49" i="1" s="1"/>
  <c r="L48" i="1" s="1"/>
  <c r="L47" i="1" s="1"/>
  <c r="K50" i="1"/>
  <c r="K49" i="1" s="1"/>
  <c r="K48" i="1" s="1"/>
  <c r="K47" i="1" s="1"/>
  <c r="J50" i="1"/>
  <c r="J49" i="1" s="1"/>
  <c r="J48" i="1" s="1"/>
  <c r="J47" i="1" s="1"/>
  <c r="I50" i="1"/>
  <c r="I49" i="1" s="1"/>
  <c r="I48" i="1" s="1"/>
  <c r="I47" i="1" s="1"/>
  <c r="L45" i="1"/>
  <c r="L44" i="1" s="1"/>
  <c r="L43" i="1" s="1"/>
  <c r="K45" i="1"/>
  <c r="K44" i="1" s="1"/>
  <c r="K43" i="1" s="1"/>
  <c r="J45" i="1"/>
  <c r="J44" i="1" s="1"/>
  <c r="J43" i="1" s="1"/>
  <c r="I45" i="1"/>
  <c r="I44" i="1"/>
  <c r="I43" i="1"/>
  <c r="L41" i="1"/>
  <c r="J41" i="1"/>
  <c r="I41" i="1"/>
  <c r="I38" i="1" s="1"/>
  <c r="I37" i="1" s="1"/>
  <c r="I36" i="1" s="1"/>
  <c r="L39" i="1"/>
  <c r="L38" i="1" s="1"/>
  <c r="L37" i="1" s="1"/>
  <c r="K39" i="1"/>
  <c r="K38" i="1" s="1"/>
  <c r="K37" i="1" s="1"/>
  <c r="J39" i="1"/>
  <c r="J38" i="1" s="1"/>
  <c r="J37" i="1" s="1"/>
  <c r="I39" i="1"/>
  <c r="K188" i="1" l="1"/>
  <c r="K187" i="1" s="1"/>
  <c r="L188" i="1"/>
  <c r="L187" i="1" s="1"/>
  <c r="L186" i="1" s="1"/>
  <c r="J188" i="1"/>
  <c r="J187" i="1" s="1"/>
  <c r="J141" i="1"/>
  <c r="J36" i="1"/>
  <c r="L141" i="1"/>
  <c r="L95" i="1"/>
  <c r="K241" i="1"/>
  <c r="K240" i="1" s="1"/>
  <c r="I273" i="1"/>
  <c r="I240" i="1" s="1"/>
  <c r="L170" i="1"/>
  <c r="J240" i="1"/>
  <c r="J186" i="1" s="1"/>
  <c r="J95" i="1"/>
  <c r="L115" i="1"/>
  <c r="K36" i="1"/>
  <c r="L36" i="1"/>
  <c r="L35" i="1" s="1"/>
  <c r="I115" i="1"/>
  <c r="K141" i="1"/>
  <c r="I175" i="1"/>
  <c r="I170" i="1" s="1"/>
  <c r="I187" i="1"/>
  <c r="K186" i="1" l="1"/>
  <c r="L370" i="1"/>
  <c r="K35" i="1"/>
  <c r="K370" i="1" s="1"/>
  <c r="J35" i="1"/>
  <c r="J370" i="1" s="1"/>
  <c r="I35" i="1"/>
  <c r="I370" i="1" s="1"/>
  <c r="I186" i="1"/>
</calcChain>
</file>

<file path=xl/sharedStrings.xml><?xml version="1.0" encoding="utf-8"?>
<sst xmlns="http://schemas.openxmlformats.org/spreadsheetml/2006/main" count="382" uniqueCount="231">
  <si>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</si>
  <si>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</si>
  <si>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</si>
  <si>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</si>
  <si>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</si>
  <si>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</si>
  <si>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</si>
  <si>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</si>
  <si>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</si>
  <si>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</si>
  <si>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</si>
  <si>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</si>
  <si>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</si>
  <si>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</si>
  <si>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</si>
  <si>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</si>
  <si>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</si>
  <si>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</si>
  <si>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</si>
  <si>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</si>
  <si>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</si>
  <si>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</si>
  <si>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</si>
  <si>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</si>
  <si>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</si>
  <si>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</si>
  <si>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</si>
  <si>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</si>
  <si>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</si>
  <si>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</si>
  <si>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</si>
  <si>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</si>
  <si>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</si>
  <si>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</si>
  <si>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</si>
  <si>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</si>
  <si>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</si>
  <si>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</si>
  <si>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</si>
  <si>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</si>
  <si>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</si>
  <si>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</si>
  <si>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</si>
  <si>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</si>
  <si>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</si>
  <si>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</si>
  <si>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</si>
  <si>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</si>
  <si>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</si>
  <si>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</si>
  <si>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</si>
  <si>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</si>
  <si>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</si>
  <si>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</si>
  <si>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</si>
  <si>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</si>
  <si>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</si>
  <si>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</si>
  <si>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</si>
  <si>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</si>
  <si>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</si>
  <si>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</si>
  <si>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</si>
  <si>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</si>
  <si>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</si>
  <si>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</si>
  <si>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</si>
  <si>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</si>
  <si>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</si>
  <si>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</si>
  <si>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</si>
  <si>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</si>
  <si>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</si>
  <si>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</si>
  <si>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</si>
  <si>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</si>
  <si>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</si>
  <si>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</si>
  <si>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</si>
  <si>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</si>
  <si>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</si>
  <si>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</si>
  <si>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</si>
  <si>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</si>
  <si>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</si>
  <si>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</si>
  <si>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</si>
  <si>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</si>
  <si>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</si>
  <si>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</si>
  <si>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</si>
  <si>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</si>
  <si>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</si>
  <si>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</si>
  <si>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</si>
  <si>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</si>
  <si>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</si>
  <si>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</si>
  <si>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</si>
  <si>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</si>
  <si>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</si>
  <si>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</si>
  <si>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</si>
  <si>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</si>
  <si>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</si>
  <si>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</si>
  <si>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</si>
  <si>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</si>
  <si>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</si>
  <si>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</si>
  <si>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</si>
  <si>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</si>
  <si>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</si>
  <si>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</si>
  <si>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</si>
  <si>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</si>
  <si>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</si>
  <si>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</si>
  <si>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</si>
  <si>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</si>
  <si>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</si>
  <si>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</si>
  <si>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</si>
  <si>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</si>
  <si>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</si>
  <si>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</si>
  <si>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</si>
  <si>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</si>
  <si>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</si>
  <si>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</si>
  <si>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</si>
  <si>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</si>
  <si>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</si>
  <si>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</si>
  <si>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</si>
  <si>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</si>
  <si>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</si>
  <si>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</si>
  <si>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</si>
  <si>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</si>
  <si>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</si>
  <si>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</si>
  <si>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</si>
  <si>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</si>
  <si>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</si>
  <si>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</si>
  <si>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</si>
  <si>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</si>
  <si>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</si>
  <si>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</si>
  <si>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</si>
  <si>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</si>
  <si>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</si>
  <si>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</si>
  <si>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</si>
  <si>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</si>
  <si>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</si>
  <si>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</si>
  <si>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</si>
  <si>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</si>
  <si>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</si>
  <si>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</si>
  <si>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</si>
  <si>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</si>
  <si>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</si>
  <si>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</si>
  <si>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</si>
  <si>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</si>
  <si>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</si>
  <si>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</si>
  <si>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</si>
  <si>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</si>
  <si>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</si>
  <si>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</si>
  <si>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</si>
  <si>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</si>
  <si>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</si>
  <si>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</si>
  <si>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</si>
  <si>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</si>
  <si>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</si>
  <si>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</si>
  <si>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</si>
  <si>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</si>
  <si>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</si>
  <si>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</si>
  <si>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</si>
  <si>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</si>
  <si>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</si>
  <si>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</si>
  <si>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</si>
  <si>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</si>
  <si>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</si>
  <si>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</si>
  <si>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</si>
  <si>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</si>
  <si>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</si>
  <si>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</si>
  <si>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</si>
  <si>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</si>
  <si>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</si>
  <si>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</si>
  <si>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</si>
  <si>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</si>
  <si>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</si>
  <si>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</si>
  <si>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</si>
  <si>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</si>
  <si>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</si>
  <si>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</si>
  <si>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</si>
  <si>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</si>
  <si>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</si>
  <si>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</si>
  <si>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</si>
  <si>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</si>
  <si>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</si>
  <si>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</si>
  <si>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</si>
  <si>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</si>
  <si>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</si>
  <si>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</si>
  <si>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ketvirtinė</t>
  </si>
  <si>
    <t>Vidaus reikalų ministrui pavestų valdymo sričių valstybės politikos formavimas ir vidaus reikalų infrastruktūros bei paslaugų valdymas</t>
  </si>
  <si>
    <t>Administracijos direktorė</t>
  </si>
  <si>
    <t>Jurgita Mitrulevičienė</t>
  </si>
  <si>
    <t>Vyresnioji specialistė (vyriausioji buhalterė)</t>
  </si>
  <si>
    <t>Vilija Dedurkevičiūtė</t>
  </si>
  <si>
    <t>MARIJAMPOLĖS REGIONO PLĖTROS TARYBA</t>
  </si>
  <si>
    <t>2024 M. BIRŽELIO 30  D.</t>
  </si>
  <si>
    <t>2024-07-04       Nr. VF-44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</si>
</sst>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5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/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3" applyFont="1"/>
    <xf numFmtId="0" fontId="9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10" fillId="0" borderId="0" xfId="4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22" fillId="0" borderId="2" xfId="1" applyNumberFormat="1" applyFont="1" applyBorder="1"/>
    <xf numFmtId="0" fontId="23" fillId="0" borderId="0" xfId="4" applyFont="1" applyAlignment="1">
      <alignment horizontal="center"/>
    </xf>
    <xf numFmtId="164" fontId="10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1" fontId="3" fillId="0" borderId="2" xfId="1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/>
    <xf numFmtId="0" fontId="10" fillId="0" borderId="0" xfId="0" applyFont="1" applyAlignment="1">
      <alignment horizontal="right"/>
    </xf>
    <xf numFmtId="3" fontId="3" fillId="0" borderId="3" xfId="1" applyNumberFormat="1" applyFont="1" applyBorder="1"/>
    <xf numFmtId="0" fontId="10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0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3" fontId="3" fillId="0" borderId="8" xfId="1" applyNumberFormat="1" applyFont="1" applyBorder="1"/>
    <xf numFmtId="0" fontId="24" fillId="0" borderId="1" xfId="1" applyFont="1" applyBorder="1"/>
    <xf numFmtId="0" fontId="24" fillId="0" borderId="1" xfId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0" fillId="0" borderId="2" xfId="1" applyFont="1" applyBorder="1" applyAlignment="1">
      <alignment vertical="top" wrapText="1"/>
    </xf>
    <xf numFmtId="0" fontId="30" fillId="0" borderId="8" xfId="1" applyFont="1" applyBorder="1" applyAlignment="1">
      <alignment vertical="top" wrapText="1"/>
    </xf>
    <xf numFmtId="0" fontId="30" fillId="0" borderId="13" xfId="1" applyFont="1" applyBorder="1" applyAlignment="1">
      <alignment vertical="top" wrapText="1"/>
    </xf>
    <xf numFmtId="0" fontId="30" fillId="0" borderId="8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164" fontId="22" fillId="2" borderId="8" xfId="1" applyNumberFormat="1" applyFont="1" applyFill="1" applyBorder="1" applyAlignment="1">
      <alignment horizontal="right" vertical="center" wrapText="1"/>
    </xf>
    <xf numFmtId="164" fontId="22" fillId="2" borderId="2" xfId="1" applyNumberFormat="1" applyFont="1" applyFill="1" applyBorder="1" applyAlignment="1">
      <alignment horizontal="right" vertical="center" wrapText="1"/>
    </xf>
    <xf numFmtId="0" fontId="30" fillId="0" borderId="0" xfId="1" applyFont="1"/>
    <xf numFmtId="0" fontId="30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164" fontId="22" fillId="2" borderId="14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1" fillId="0" borderId="0" xfId="0" applyFont="1" applyAlignment="1">
      <alignment horizontal="justify" vertical="center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30" fillId="0" borderId="11" xfId="1" applyFont="1" applyBorder="1" applyAlignment="1">
      <alignment vertical="top" wrapText="1"/>
    </xf>
    <xf numFmtId="0" fontId="30" fillId="0" borderId="7" xfId="1" applyFont="1" applyBorder="1" applyAlignment="1">
      <alignment vertical="top" wrapText="1"/>
    </xf>
    <xf numFmtId="164" fontId="22" fillId="2" borderId="12" xfId="1" applyNumberFormat="1" applyFont="1" applyFill="1" applyBorder="1" applyAlignment="1">
      <alignment horizontal="right" vertical="center" wrapText="1"/>
    </xf>
    <xf numFmtId="164" fontId="22" fillId="2" borderId="7" xfId="1" applyNumberFormat="1" applyFont="1" applyFill="1" applyBorder="1" applyAlignment="1">
      <alignment horizontal="right" vertical="center" wrapText="1"/>
    </xf>
    <xf numFmtId="0" fontId="22" fillId="0" borderId="1" xfId="1" applyFont="1" applyBorder="1" applyAlignment="1">
      <alignment vertical="top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164" fontId="3" fillId="2" borderId="10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" fontId="3" fillId="0" borderId="8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2" fillId="0" borderId="6" xfId="1" applyFont="1" applyBorder="1" applyAlignment="1">
      <alignment vertical="top" wrapText="1"/>
    </xf>
    <xf numFmtId="164" fontId="3" fillId="0" borderId="10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horizontal="left" vertical="top" wrapText="1"/>
    </xf>
    <xf numFmtId="0" fontId="22" fillId="0" borderId="5" xfId="1" applyFont="1" applyBorder="1" applyAlignment="1">
      <alignment vertical="top" wrapText="1"/>
    </xf>
    <xf numFmtId="0" fontId="22" fillId="0" borderId="2" xfId="1" applyFont="1" applyBorder="1" applyAlignment="1">
      <alignment vertical="top" wrapText="1"/>
    </xf>
    <xf numFmtId="0" fontId="22" fillId="0" borderId="8" xfId="1" applyFont="1" applyBorder="1" applyAlignment="1">
      <alignment vertical="top" wrapText="1"/>
    </xf>
    <xf numFmtId="0" fontId="22" fillId="0" borderId="8" xfId="1" applyFont="1" applyBorder="1" applyAlignment="1">
      <alignment horizontal="center" vertical="top" wrapText="1"/>
    </xf>
    <xf numFmtId="0" fontId="30" fillId="0" borderId="11" xfId="1" applyFont="1" applyBorder="1" applyAlignment="1">
      <alignment vertical="center" wrapText="1"/>
    </xf>
    <xf numFmtId="0" fontId="30" fillId="0" borderId="7" xfId="1" applyFont="1" applyBorder="1" applyAlignment="1">
      <alignment vertical="center" wrapText="1"/>
    </xf>
    <xf numFmtId="0" fontId="30" fillId="0" borderId="1" xfId="1" applyFont="1" applyBorder="1" applyAlignment="1">
      <alignment vertical="center" wrapText="1"/>
    </xf>
    <xf numFmtId="164" fontId="3" fillId="2" borderId="12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/>
    </xf>
    <xf numFmtId="164" fontId="3" fillId="2" borderId="11" xfId="1" applyNumberFormat="1" applyFont="1" applyFill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horizontal="right" vertical="center" wrapText="1"/>
    </xf>
    <xf numFmtId="164" fontId="3" fillId="2" borderId="15" xfId="1" applyNumberFormat="1" applyFont="1" applyFill="1" applyBorder="1" applyAlignment="1">
      <alignment horizontal="right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vertical="top" wrapText="1"/>
    </xf>
    <xf numFmtId="0" fontId="30" fillId="0" borderId="5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30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2" fillId="0" borderId="15" xfId="1" applyFont="1" applyBorder="1" applyAlignment="1">
      <alignment vertical="top" wrapText="1"/>
    </xf>
    <xf numFmtId="0" fontId="22" fillId="0" borderId="14" xfId="1" applyFont="1" applyBorder="1" applyAlignment="1">
      <alignment vertical="top" wrapText="1"/>
    </xf>
    <xf numFmtId="0" fontId="22" fillId="0" borderId="4" xfId="1" applyFont="1" applyBorder="1" applyAlignment="1">
      <alignment vertical="top" wrapText="1"/>
    </xf>
    <xf numFmtId="0" fontId="22" fillId="0" borderId="14" xfId="1" applyFont="1" applyBorder="1" applyAlignment="1">
      <alignment horizontal="center" vertical="top" wrapText="1"/>
    </xf>
    <xf numFmtId="0" fontId="30" fillId="0" borderId="13" xfId="1" applyFont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32" fillId="0" borderId="2" xfId="0" applyFont="1" applyBorder="1" applyAlignment="1">
      <alignment wrapText="1"/>
    </xf>
    <xf numFmtId="0" fontId="32" fillId="0" borderId="0" xfId="0" applyFont="1" applyAlignment="1">
      <alignment wrapText="1"/>
    </xf>
    <xf numFmtId="164" fontId="3" fillId="0" borderId="13" xfId="1" applyNumberFormat="1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0" fontId="3" fillId="0" borderId="9" xfId="1" applyFont="1" applyBorder="1" applyAlignment="1">
      <alignment vertical="top" wrapText="1"/>
    </xf>
    <xf numFmtId="0" fontId="30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22" fillId="0" borderId="3" xfId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right" vertical="center" wrapText="1"/>
    </xf>
    <xf numFmtId="0" fontId="22" fillId="0" borderId="4" xfId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" fontId="3" fillId="0" borderId="2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vertical="center" wrapText="1"/>
    </xf>
    <xf numFmtId="164" fontId="22" fillId="2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3" borderId="12" xfId="1" applyNumberFormat="1" applyFont="1" applyFill="1" applyBorder="1" applyAlignment="1">
      <alignment horizontal="right" vertical="center" wrapText="1"/>
    </xf>
    <xf numFmtId="0" fontId="33" fillId="0" borderId="10" xfId="1" applyFont="1" applyBorder="1" applyAlignment="1">
      <alignment horizontal="center" vertical="top" wrapText="1"/>
    </xf>
    <xf numFmtId="0" fontId="35" fillId="0" borderId="8" xfId="1" applyFont="1" applyBorder="1" applyAlignment="1">
      <alignment vertical="top" wrapText="1"/>
    </xf>
    <xf numFmtId="0" fontId="35" fillId="0" borderId="8" xfId="1" applyFont="1" applyBorder="1" applyAlignment="1">
      <alignment horizontal="center" vertical="top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22" fillId="2" borderId="13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4" borderId="8" xfId="1" applyNumberFormat="1" applyFont="1" applyFill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30" fillId="0" borderId="13" xfId="1" applyFont="1" applyBorder="1"/>
    <xf numFmtId="164" fontId="22" fillId="2" borderId="8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0" fillId="0" borderId="1" xfId="1" applyFont="1" applyBorder="1"/>
    <xf numFmtId="164" fontId="2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36" fillId="0" borderId="0" xfId="1" applyFont="1" applyAlignment="1">
      <alignment horizontal="center" vertical="top"/>
    </xf>
    <xf numFmtId="0" fontId="37" fillId="0" borderId="0" xfId="1" applyFont="1" applyAlignment="1">
      <alignment horizontal="center" vertical="top"/>
    </xf>
    <xf numFmtId="0" fontId="37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6" fillId="0" borderId="6" xfId="1" applyFont="1" applyBorder="1" applyAlignment="1">
      <alignment horizontal="center" vertical="top"/>
    </xf>
    <xf numFmtId="2" fontId="3" fillId="0" borderId="2" xfId="1" applyNumberFormat="1" applyFont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 wrapText="1"/>
    </xf>
    <xf numFmtId="2" fontId="22" fillId="2" borderId="4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2" fontId="3" fillId="0" borderId="8" xfId="1" applyNumberFormat="1" applyFont="1" applyBorder="1" applyAlignment="1">
      <alignment horizontal="right" vertical="center" wrapText="1"/>
    </xf>
    <xf numFmtId="2" fontId="22" fillId="2" borderId="12" xfId="1" applyNumberFormat="1" applyFont="1" applyFill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2" fontId="3" fillId="2" borderId="3" xfId="1" applyNumberFormat="1" applyFont="1" applyFill="1" applyBorder="1" applyAlignment="1">
      <alignment horizontal="right" vertical="center" wrapText="1"/>
    </xf>
    <xf numFmtId="2" fontId="3" fillId="2" borderId="12" xfId="1" applyNumberFormat="1" applyFont="1" applyFill="1" applyBorder="1" applyAlignment="1">
      <alignment horizontal="right" vertical="center" wrapText="1"/>
    </xf>
    <xf numFmtId="2" fontId="3" fillId="0" borderId="12" xfId="1" applyNumberFormat="1" applyFont="1" applyBorder="1" applyAlignment="1">
      <alignment horizontal="right" vertical="center" wrapText="1"/>
    </xf>
    <xf numFmtId="2" fontId="3" fillId="2" borderId="7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/>
    </xf>
    <xf numFmtId="2" fontId="3" fillId="2" borderId="10" xfId="1" applyNumberFormat="1" applyFont="1" applyFill="1" applyBorder="1" applyAlignment="1">
      <alignment horizontal="right" vertical="center" wrapText="1"/>
    </xf>
    <xf numFmtId="2" fontId="3" fillId="0" borderId="7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horizontal="right" vertical="center" wrapText="1"/>
    </xf>
    <xf numFmtId="2" fontId="3" fillId="0" borderId="4" xfId="1" applyNumberFormat="1" applyFont="1" applyBorder="1" applyAlignment="1">
      <alignment horizontal="right" vertical="center" wrapText="1"/>
    </xf>
    <xf numFmtId="2" fontId="22" fillId="2" borderId="2" xfId="1" applyNumberFormat="1" applyFont="1" applyFill="1" applyBorder="1" applyAlignment="1">
      <alignment horizontal="right" vertical="center" wrapText="1"/>
    </xf>
    <xf numFmtId="2" fontId="3" fillId="0" borderId="14" xfId="1" applyNumberFormat="1" applyFont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/>
    </xf>
    <xf numFmtId="0" fontId="15" fillId="0" borderId="0" xfId="1" applyFont="1"/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0" applyFont="1" applyBorder="1" applyAlignment="1">
      <alignment wrapText="1"/>
    </xf>
    <xf numFmtId="0" fontId="10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6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49" fontId="25" fillId="0" borderId="9" xfId="1" applyNumberFormat="1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5" fillId="0" borderId="3" xfId="1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</cellXfs>
  <cellStyles count="5">
    <cellStyle name="Įprastas" xfId="0" builtinId="0"/>
    <cellStyle name="Įprastas 2" xfId="3" xr:uid="{F6961232-D4A9-4C99-AA59-8E8702FAEE02}"/>
    <cellStyle name="Įprastas 5" xfId="2" xr:uid="{3E66157B-C112-4D5F-B41C-80556D60AF74}"/>
    <cellStyle name="Normal_biudz uz 2001 atskaitomybe3" xfId="1" xr:uid="{2D3A82C9-9FF9-44CB-AC0E-9DBBBB7B85CD}"/>
    <cellStyle name="Normal_TRECFORMantras2001333" xfId="4" xr:uid="{4AE04CF0-5499-4066-BE1E-A225D2748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3246-07C3-454C-894E-1BB862F9EC77}">
  <sheetPr>
    <pageSetUpPr fitToPage="1"/>
  </sheetPr>
  <dimension ref="A1:R378"/>
  <sheetViews>
    <sheetView showZeros="0" tabSelected="1" zoomScaleNormal="100" zoomScaleSheetLayoutView="120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7" ht="15" customHeight="1">
      <c r="G1" s="3"/>
      <c r="H1" s="4"/>
      <c r="I1" s="5"/>
      <c r="J1" s="6" t="s">
        <v>0</v>
      </c>
      <c r="K1" s="7"/>
      <c r="L1" s="8"/>
      <c r="M1" s="9"/>
      <c r="N1" s="10"/>
      <c r="O1" s="10"/>
      <c r="P1" s="10"/>
      <c r="Q1" s="10"/>
    </row>
    <row r="2" spans="1:17" ht="14.25" customHeight="1">
      <c r="H2" s="11"/>
      <c r="I2" s="12"/>
      <c r="J2" s="6" t="s">
        <v>1</v>
      </c>
      <c r="K2" s="13"/>
      <c r="L2" s="8"/>
      <c r="M2" s="9"/>
      <c r="N2" s="10"/>
      <c r="O2" s="10"/>
      <c r="P2" s="10"/>
      <c r="Q2" s="14"/>
    </row>
    <row r="3" spans="1:17" ht="13.5" customHeight="1">
      <c r="H3" s="15"/>
      <c r="I3" s="11"/>
      <c r="J3" s="16" t="s">
        <v>2</v>
      </c>
      <c r="K3" s="8"/>
      <c r="L3" s="8"/>
      <c r="M3" s="9"/>
      <c r="N3" s="10"/>
      <c r="O3" s="10"/>
      <c r="P3" s="10"/>
      <c r="Q3" s="17"/>
    </row>
    <row r="4" spans="1:17" ht="14.25" customHeight="1">
      <c r="G4" s="18" t="s">
        <v>3</v>
      </c>
      <c r="H4" s="11"/>
      <c r="I4" s="12"/>
      <c r="J4" s="8"/>
      <c r="K4" s="8"/>
      <c r="L4" s="8"/>
      <c r="M4" s="9"/>
      <c r="N4" s="19"/>
      <c r="O4" s="19"/>
      <c r="P4" s="10"/>
      <c r="Q4" s="17"/>
    </row>
    <row r="5" spans="1:17" ht="12" customHeight="1">
      <c r="H5" s="20"/>
      <c r="I5" s="12"/>
      <c r="J5" s="8"/>
      <c r="K5" s="8"/>
      <c r="L5" s="8"/>
      <c r="M5" s="9"/>
      <c r="N5" s="10"/>
      <c r="O5" s="10"/>
      <c r="P5" s="10"/>
      <c r="Q5" s="17"/>
    </row>
    <row r="6" spans="1:17" ht="12" customHeight="1">
      <c r="H6" s="20"/>
      <c r="I6" s="12"/>
      <c r="J6" s="21"/>
      <c r="K6" s="8"/>
      <c r="L6" s="8"/>
      <c r="M6" s="9"/>
      <c r="N6" s="10"/>
      <c r="O6" s="10"/>
      <c r="P6" s="10"/>
    </row>
    <row r="7" spans="1:17" ht="12" customHeight="1">
      <c r="H7" s="20"/>
      <c r="I7" s="12"/>
      <c r="K7" s="10"/>
      <c r="L7" s="10"/>
      <c r="M7" s="9"/>
      <c r="N7" s="10"/>
      <c r="O7" s="10"/>
      <c r="P7" s="10"/>
      <c r="Q7" s="22"/>
    </row>
    <row r="8" spans="1:17" ht="18" customHeight="1">
      <c r="G8" s="23"/>
      <c r="H8" s="24"/>
      <c r="I8" s="24"/>
      <c r="J8" s="25"/>
      <c r="K8" s="25"/>
      <c r="L8" s="26"/>
      <c r="M8" s="9"/>
    </row>
    <row r="9" spans="1:17" ht="18" customHeight="1">
      <c r="G9" s="23"/>
      <c r="H9" s="24"/>
      <c r="I9" s="24"/>
      <c r="J9" s="25"/>
      <c r="K9" s="25"/>
      <c r="L9" s="26"/>
      <c r="M9" s="9"/>
    </row>
    <row r="10" spans="1:17" ht="23.45" customHeight="1">
      <c r="G10" s="218" t="s">
        <v>228</v>
      </c>
      <c r="H10" s="10"/>
      <c r="I10" s="10"/>
      <c r="J10" s="27"/>
      <c r="K10" s="27"/>
      <c r="L10" s="26"/>
      <c r="M10" s="9"/>
    </row>
    <row r="11" spans="1:17" ht="18.75" customHeight="1">
      <c r="A11" s="220" t="s">
        <v>4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9"/>
    </row>
    <row r="12" spans="1:17" ht="18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9"/>
    </row>
    <row r="13" spans="1:17" ht="14.25" customHeight="1">
      <c r="A13" s="28"/>
      <c r="B13" s="29"/>
      <c r="C13" s="29"/>
      <c r="D13" s="29"/>
      <c r="E13" s="29"/>
      <c r="F13" s="29"/>
      <c r="G13" s="222" t="s">
        <v>5</v>
      </c>
      <c r="H13" s="222"/>
      <c r="I13" s="222"/>
      <c r="J13" s="222"/>
      <c r="K13" s="222"/>
      <c r="L13" s="29"/>
      <c r="M13" s="9"/>
    </row>
    <row r="14" spans="1:17" ht="16.5" customHeight="1">
      <c r="A14" s="223" t="s">
        <v>229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9"/>
      <c r="P14" s="1" t="s">
        <v>6</v>
      </c>
    </row>
    <row r="15" spans="1:17" ht="15.75" customHeight="1">
      <c r="G15" s="224" t="s">
        <v>222</v>
      </c>
      <c r="H15" s="224"/>
      <c r="I15" s="224"/>
      <c r="J15" s="224"/>
      <c r="K15" s="224"/>
      <c r="M15" s="9"/>
    </row>
    <row r="16" spans="1:17" ht="12" customHeight="1">
      <c r="G16" s="225" t="s">
        <v>8</v>
      </c>
      <c r="H16" s="225"/>
      <c r="I16" s="225"/>
      <c r="J16" s="225"/>
      <c r="K16" s="225"/>
    </row>
    <row r="17" spans="1:13" ht="12" customHeight="1">
      <c r="B17" s="223" t="s">
        <v>9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</row>
    <row r="18" spans="1:13" ht="12" customHeight="1"/>
    <row r="19" spans="1:13" ht="12.75" customHeight="1">
      <c r="G19" s="224" t="s">
        <v>230</v>
      </c>
      <c r="H19" s="224"/>
      <c r="I19" s="224"/>
      <c r="J19" s="224"/>
      <c r="K19" s="224"/>
    </row>
    <row r="20" spans="1:13" ht="11.25" customHeight="1">
      <c r="G20" s="226" t="s">
        <v>10</v>
      </c>
      <c r="H20" s="226"/>
      <c r="I20" s="226"/>
      <c r="J20" s="226"/>
      <c r="K20" s="226"/>
    </row>
    <row r="21" spans="1:13" ht="11.25" customHeight="1">
      <c r="G21" s="10"/>
      <c r="H21" s="10"/>
      <c r="I21" s="10"/>
      <c r="J21" s="10"/>
      <c r="K21" s="10"/>
    </row>
    <row r="22" spans="1:13" ht="23.45" customHeight="1">
      <c r="B22" s="12"/>
      <c r="C22" s="12"/>
      <c r="D22" s="12"/>
      <c r="E22" s="227" t="s">
        <v>223</v>
      </c>
      <c r="F22" s="227"/>
      <c r="G22" s="227"/>
      <c r="H22" s="227"/>
      <c r="I22" s="227"/>
      <c r="J22" s="227"/>
      <c r="K22" s="227"/>
      <c r="L22" s="12"/>
    </row>
    <row r="23" spans="1:13" ht="12" customHeight="1">
      <c r="A23" s="228" t="s">
        <v>11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32"/>
    </row>
    <row r="24" spans="1:13" ht="12" customHeight="1">
      <c r="F24" s="1"/>
      <c r="J24" s="33"/>
      <c r="K24" s="26"/>
      <c r="L24" s="34" t="s">
        <v>12</v>
      </c>
      <c r="M24" s="32"/>
    </row>
    <row r="25" spans="1:13" ht="11.25" customHeight="1">
      <c r="F25" s="1"/>
      <c r="J25" s="35" t="s">
        <v>13</v>
      </c>
      <c r="K25" s="36"/>
      <c r="L25" s="37">
        <v>26</v>
      </c>
      <c r="M25" s="32"/>
    </row>
    <row r="26" spans="1:13" ht="12" customHeight="1">
      <c r="E26" s="10"/>
      <c r="F26" s="30"/>
      <c r="I26" s="38"/>
      <c r="J26" s="38"/>
      <c r="K26" s="39" t="s">
        <v>14</v>
      </c>
      <c r="L26" s="40">
        <v>900</v>
      </c>
      <c r="M26" s="32"/>
    </row>
    <row r="27" spans="1:13" ht="12.75" customHeight="1">
      <c r="C27" s="229"/>
      <c r="D27" s="230"/>
      <c r="E27" s="230"/>
      <c r="F27" s="230"/>
      <c r="G27" s="230"/>
      <c r="H27" s="230"/>
      <c r="I27" s="230"/>
      <c r="J27" s="41"/>
      <c r="K27" s="39" t="s">
        <v>15</v>
      </c>
      <c r="L27" s="42">
        <v>617</v>
      </c>
      <c r="M27" s="32"/>
    </row>
    <row r="28" spans="1:13" ht="12" customHeight="1">
      <c r="D28" s="41"/>
      <c r="E28" s="41"/>
      <c r="F28" s="41"/>
      <c r="G28" s="43"/>
      <c r="H28" s="44"/>
      <c r="I28" s="41"/>
      <c r="J28" s="45" t="s">
        <v>16</v>
      </c>
      <c r="K28" s="46">
        <v>1</v>
      </c>
      <c r="L28" s="40">
        <v>1</v>
      </c>
      <c r="M28" s="32"/>
    </row>
    <row r="29" spans="1:13" ht="12.75" customHeight="1">
      <c r="D29" s="41"/>
      <c r="E29" s="41"/>
      <c r="F29" s="41"/>
      <c r="G29" s="47" t="s">
        <v>17</v>
      </c>
      <c r="H29" s="48">
        <v>1</v>
      </c>
      <c r="I29" s="49">
        <v>1</v>
      </c>
      <c r="J29" s="50">
        <v>1</v>
      </c>
      <c r="K29" s="40">
        <v>1</v>
      </c>
      <c r="L29" s="40">
        <v>1</v>
      </c>
      <c r="M29" s="32"/>
    </row>
    <row r="30" spans="1:13" ht="13.5" customHeight="1">
      <c r="D30" s="41"/>
      <c r="E30" s="41"/>
      <c r="F30" s="41"/>
      <c r="G30" s="219" t="s">
        <v>18</v>
      </c>
      <c r="H30" s="219"/>
      <c r="I30" s="51">
        <v>3</v>
      </c>
      <c r="J30" s="52">
        <v>6</v>
      </c>
      <c r="K30" s="40">
        <v>1</v>
      </c>
      <c r="L30" s="40">
        <v>1</v>
      </c>
      <c r="M30" s="32"/>
    </row>
    <row r="31" spans="1:13" ht="14.25" customHeight="1">
      <c r="A31" s="53"/>
      <c r="B31" s="53"/>
      <c r="C31" s="53"/>
      <c r="D31" s="53"/>
      <c r="E31" s="53"/>
      <c r="F31" s="54"/>
      <c r="G31" s="55"/>
      <c r="I31" s="55"/>
      <c r="J31" s="55"/>
      <c r="K31" s="56"/>
      <c r="L31" s="57" t="s">
        <v>19</v>
      </c>
      <c r="M31" s="58"/>
    </row>
    <row r="32" spans="1:13" ht="24" customHeight="1">
      <c r="A32" s="237" t="s">
        <v>20</v>
      </c>
      <c r="B32" s="238"/>
      <c r="C32" s="238"/>
      <c r="D32" s="238"/>
      <c r="E32" s="238"/>
      <c r="F32" s="238"/>
      <c r="G32" s="241" t="s">
        <v>21</v>
      </c>
      <c r="H32" s="243" t="s">
        <v>22</v>
      </c>
      <c r="I32" s="245" t="s">
        <v>23</v>
      </c>
      <c r="J32" s="246"/>
      <c r="K32" s="247" t="s">
        <v>24</v>
      </c>
      <c r="L32" s="249" t="s">
        <v>25</v>
      </c>
      <c r="M32" s="58"/>
    </row>
    <row r="33" spans="1:18" ht="46.5" customHeight="1">
      <c r="A33" s="239"/>
      <c r="B33" s="240"/>
      <c r="C33" s="240"/>
      <c r="D33" s="240"/>
      <c r="E33" s="240"/>
      <c r="F33" s="240"/>
      <c r="G33" s="242"/>
      <c r="H33" s="244"/>
      <c r="I33" s="59" t="s">
        <v>26</v>
      </c>
      <c r="J33" s="60" t="s">
        <v>27</v>
      </c>
      <c r="K33" s="248"/>
      <c r="L33" s="250"/>
    </row>
    <row r="34" spans="1:18" ht="11.25" customHeight="1">
      <c r="A34" s="231" t="s">
        <v>28</v>
      </c>
      <c r="B34" s="232"/>
      <c r="C34" s="232"/>
      <c r="D34" s="232"/>
      <c r="E34" s="232"/>
      <c r="F34" s="233"/>
      <c r="G34" s="61">
        <v>2</v>
      </c>
      <c r="H34" s="62">
        <v>3</v>
      </c>
      <c r="I34" s="63" t="s">
        <v>29</v>
      </c>
      <c r="J34" s="64" t="s">
        <v>30</v>
      </c>
      <c r="K34" s="65">
        <v>6</v>
      </c>
      <c r="L34" s="65">
        <v>7</v>
      </c>
    </row>
    <row r="35" spans="1:18" s="73" customFormat="1" ht="14.25" customHeight="1">
      <c r="A35" s="66">
        <v>2</v>
      </c>
      <c r="B35" s="66"/>
      <c r="C35" s="67"/>
      <c r="D35" s="68"/>
      <c r="E35" s="66"/>
      <c r="F35" s="69"/>
      <c r="G35" s="68" t="s">
        <v>31</v>
      </c>
      <c r="H35" s="70">
        <v>1</v>
      </c>
      <c r="I35" s="71">
        <f>SUM(I36+I47+I67+I88+I95+I115+I141+I160+I170)</f>
        <v>159800</v>
      </c>
      <c r="J35" s="71">
        <f>SUM(J36+J47+J67+J88+J95+J115+J141+J160+J170)</f>
        <v>73900</v>
      </c>
      <c r="K35" s="72">
        <f>SUM(K36+K47+K67+K88+K95+K115+K141+K160+K170)</f>
        <v>73900</v>
      </c>
      <c r="L35" s="198">
        <f>SUM(L36+L47+L67+L88+L95+L115+L141+L160+L170)</f>
        <v>52713.53</v>
      </c>
    </row>
    <row r="36" spans="1:18" ht="16.5" customHeight="1">
      <c r="A36" s="66">
        <v>2</v>
      </c>
      <c r="B36" s="74">
        <v>1</v>
      </c>
      <c r="C36" s="75"/>
      <c r="D36" s="76"/>
      <c r="E36" s="77"/>
      <c r="F36" s="78"/>
      <c r="G36" s="79" t="s">
        <v>32</v>
      </c>
      <c r="H36" s="70">
        <v>2</v>
      </c>
      <c r="I36" s="71">
        <f>SUM(I37+I43)</f>
        <v>138300</v>
      </c>
      <c r="J36" s="71">
        <f>SUM(J37+J43)</f>
        <v>64600</v>
      </c>
      <c r="K36" s="80">
        <f>SUM(K37+K43)</f>
        <v>64600</v>
      </c>
      <c r="L36" s="199">
        <f>SUM(L37+L43)</f>
        <v>46777.61</v>
      </c>
    </row>
    <row r="37" spans="1:18" ht="14.25" customHeight="1">
      <c r="A37" s="81">
        <v>2</v>
      </c>
      <c r="B37" s="81">
        <v>1</v>
      </c>
      <c r="C37" s="82">
        <v>1</v>
      </c>
      <c r="D37" s="83"/>
      <c r="E37" s="81"/>
      <c r="F37" s="84"/>
      <c r="G37" s="85" t="s">
        <v>33</v>
      </c>
      <c r="H37" s="70">
        <v>3</v>
      </c>
      <c r="I37" s="86">
        <f>SUM(I38)</f>
        <v>135500</v>
      </c>
      <c r="J37" s="86">
        <f t="shared" ref="J37:L39" si="0">SUM(J38)</f>
        <v>63200</v>
      </c>
      <c r="K37" s="87">
        <f t="shared" si="0"/>
        <v>63200</v>
      </c>
      <c r="L37" s="200">
        <f t="shared" si="0"/>
        <v>45855.85</v>
      </c>
      <c r="Q37" s="12"/>
    </row>
    <row r="38" spans="1:18" ht="13.5" customHeight="1">
      <c r="A38" s="88">
        <v>2</v>
      </c>
      <c r="B38" s="81">
        <v>1</v>
      </c>
      <c r="C38" s="82">
        <v>1</v>
      </c>
      <c r="D38" s="83">
        <v>1</v>
      </c>
      <c r="E38" s="81"/>
      <c r="F38" s="84"/>
      <c r="G38" s="83" t="s">
        <v>33</v>
      </c>
      <c r="H38" s="70">
        <v>4</v>
      </c>
      <c r="I38" s="71">
        <f>SUM(I39+I41)</f>
        <v>135500</v>
      </c>
      <c r="J38" s="71">
        <f t="shared" si="0"/>
        <v>63200</v>
      </c>
      <c r="K38" s="71">
        <f t="shared" si="0"/>
        <v>63200</v>
      </c>
      <c r="L38" s="198">
        <f t="shared" si="0"/>
        <v>45855.85</v>
      </c>
      <c r="Q38" s="89"/>
    </row>
    <row r="39" spans="1:18" ht="14.25" customHeight="1">
      <c r="A39" s="88">
        <v>2</v>
      </c>
      <c r="B39" s="81">
        <v>1</v>
      </c>
      <c r="C39" s="82">
        <v>1</v>
      </c>
      <c r="D39" s="83">
        <v>1</v>
      </c>
      <c r="E39" s="81">
        <v>1</v>
      </c>
      <c r="F39" s="84"/>
      <c r="G39" s="83" t="s">
        <v>34</v>
      </c>
      <c r="H39" s="70">
        <v>5</v>
      </c>
      <c r="I39" s="87">
        <f>SUM(I40)</f>
        <v>135500</v>
      </c>
      <c r="J39" s="87">
        <f t="shared" si="0"/>
        <v>63200</v>
      </c>
      <c r="K39" s="87">
        <f t="shared" si="0"/>
        <v>63200</v>
      </c>
      <c r="L39" s="201">
        <f t="shared" si="0"/>
        <v>45855.85</v>
      </c>
      <c r="Q39" s="89"/>
    </row>
    <row r="40" spans="1:18" ht="14.25" customHeight="1">
      <c r="A40" s="88">
        <v>2</v>
      </c>
      <c r="B40" s="81">
        <v>1</v>
      </c>
      <c r="C40" s="82">
        <v>1</v>
      </c>
      <c r="D40" s="83">
        <v>1</v>
      </c>
      <c r="E40" s="81">
        <v>1</v>
      </c>
      <c r="F40" s="84">
        <v>1</v>
      </c>
      <c r="G40" s="83" t="s">
        <v>34</v>
      </c>
      <c r="H40" s="70">
        <v>6</v>
      </c>
      <c r="I40" s="90">
        <v>135500</v>
      </c>
      <c r="J40" s="91">
        <v>63200</v>
      </c>
      <c r="K40" s="91">
        <v>63200</v>
      </c>
      <c r="L40" s="197">
        <v>45855.85</v>
      </c>
      <c r="Q40" s="89"/>
    </row>
    <row r="41" spans="1:18" ht="12.75" customHeight="1">
      <c r="A41" s="88">
        <v>2</v>
      </c>
      <c r="B41" s="81">
        <v>1</v>
      </c>
      <c r="C41" s="82">
        <v>1</v>
      </c>
      <c r="D41" s="83">
        <v>1</v>
      </c>
      <c r="E41" s="81">
        <v>2</v>
      </c>
      <c r="F41" s="84"/>
      <c r="G41" s="83" t="s">
        <v>35</v>
      </c>
      <c r="H41" s="70">
        <v>7</v>
      </c>
      <c r="I41" s="87">
        <f>I42</f>
        <v>0</v>
      </c>
      <c r="J41" s="87">
        <f t="shared" ref="J41:L41" si="1">J42</f>
        <v>0</v>
      </c>
      <c r="K41" s="87">
        <f t="shared" si="1"/>
        <v>0</v>
      </c>
      <c r="L41" s="201">
        <f t="shared" si="1"/>
        <v>0</v>
      </c>
      <c r="Q41" s="89"/>
    </row>
    <row r="42" spans="1:18" ht="12.75" customHeight="1">
      <c r="A42" s="88">
        <v>2</v>
      </c>
      <c r="B42" s="81">
        <v>1</v>
      </c>
      <c r="C42" s="82">
        <v>1</v>
      </c>
      <c r="D42" s="83">
        <v>1</v>
      </c>
      <c r="E42" s="81">
        <v>2</v>
      </c>
      <c r="F42" s="84">
        <v>1</v>
      </c>
      <c r="G42" s="83" t="s">
        <v>35</v>
      </c>
      <c r="H42" s="70">
        <v>8</v>
      </c>
      <c r="I42" s="91"/>
      <c r="J42" s="92"/>
      <c r="K42" s="91"/>
      <c r="L42" s="202"/>
      <c r="Q42" s="89"/>
    </row>
    <row r="43" spans="1:18" ht="13.5" customHeight="1">
      <c r="A43" s="88">
        <v>2</v>
      </c>
      <c r="B43" s="81">
        <v>1</v>
      </c>
      <c r="C43" s="82">
        <v>2</v>
      </c>
      <c r="D43" s="83"/>
      <c r="E43" s="81"/>
      <c r="F43" s="84"/>
      <c r="G43" s="85" t="s">
        <v>36</v>
      </c>
      <c r="H43" s="70">
        <v>9</v>
      </c>
      <c r="I43" s="87">
        <f>I44</f>
        <v>2800</v>
      </c>
      <c r="J43" s="86">
        <f t="shared" ref="J43:L44" si="2">J44</f>
        <v>1400</v>
      </c>
      <c r="K43" s="87">
        <f t="shared" si="2"/>
        <v>1400</v>
      </c>
      <c r="L43" s="200">
        <f t="shared" si="2"/>
        <v>921.76</v>
      </c>
      <c r="Q43" s="89"/>
    </row>
    <row r="44" spans="1:18">
      <c r="A44" s="88">
        <v>2</v>
      </c>
      <c r="B44" s="81">
        <v>1</v>
      </c>
      <c r="C44" s="82">
        <v>2</v>
      </c>
      <c r="D44" s="83">
        <v>1</v>
      </c>
      <c r="E44" s="81"/>
      <c r="F44" s="84"/>
      <c r="G44" s="83" t="s">
        <v>36</v>
      </c>
      <c r="H44" s="70">
        <v>10</v>
      </c>
      <c r="I44" s="87">
        <f>I45</f>
        <v>2800</v>
      </c>
      <c r="J44" s="86">
        <f t="shared" si="2"/>
        <v>1400</v>
      </c>
      <c r="K44" s="86">
        <f t="shared" si="2"/>
        <v>1400</v>
      </c>
      <c r="L44" s="200">
        <f t="shared" si="2"/>
        <v>921.76</v>
      </c>
      <c r="Q44" s="12"/>
    </row>
    <row r="45" spans="1:18" ht="13.5" customHeight="1">
      <c r="A45" s="88">
        <v>2</v>
      </c>
      <c r="B45" s="81">
        <v>1</v>
      </c>
      <c r="C45" s="82">
        <v>2</v>
      </c>
      <c r="D45" s="83">
        <v>1</v>
      </c>
      <c r="E45" s="81">
        <v>1</v>
      </c>
      <c r="F45" s="84"/>
      <c r="G45" s="83" t="s">
        <v>36</v>
      </c>
      <c r="H45" s="70">
        <v>11</v>
      </c>
      <c r="I45" s="86">
        <f>I46</f>
        <v>2800</v>
      </c>
      <c r="J45" s="86">
        <f>J46</f>
        <v>1400</v>
      </c>
      <c r="K45" s="86">
        <f>K46</f>
        <v>1400</v>
      </c>
      <c r="L45" s="200">
        <f>L46</f>
        <v>921.76</v>
      </c>
      <c r="Q45" s="89"/>
    </row>
    <row r="46" spans="1:18" ht="14.25" customHeight="1">
      <c r="A46" s="88">
        <v>2</v>
      </c>
      <c r="B46" s="81">
        <v>1</v>
      </c>
      <c r="C46" s="82">
        <v>2</v>
      </c>
      <c r="D46" s="83">
        <v>1</v>
      </c>
      <c r="E46" s="81">
        <v>1</v>
      </c>
      <c r="F46" s="84">
        <v>1</v>
      </c>
      <c r="G46" s="83" t="s">
        <v>36</v>
      </c>
      <c r="H46" s="70">
        <v>12</v>
      </c>
      <c r="I46" s="92">
        <v>2800</v>
      </c>
      <c r="J46" s="91">
        <v>1400</v>
      </c>
      <c r="K46" s="91">
        <v>1400</v>
      </c>
      <c r="L46" s="197">
        <v>921.76</v>
      </c>
      <c r="Q46" s="89"/>
    </row>
    <row r="47" spans="1:18" ht="26.25" customHeight="1">
      <c r="A47" s="93">
        <v>2</v>
      </c>
      <c r="B47" s="94">
        <v>2</v>
      </c>
      <c r="C47" s="75"/>
      <c r="D47" s="76"/>
      <c r="E47" s="77"/>
      <c r="F47" s="78"/>
      <c r="G47" s="79" t="s">
        <v>37</v>
      </c>
      <c r="H47" s="70">
        <v>13</v>
      </c>
      <c r="I47" s="95">
        <f>I48</f>
        <v>21300</v>
      </c>
      <c r="J47" s="96">
        <f t="shared" ref="J47:L49" si="3">J48</f>
        <v>9200</v>
      </c>
      <c r="K47" s="95">
        <f t="shared" si="3"/>
        <v>9200</v>
      </c>
      <c r="L47" s="203">
        <f t="shared" si="3"/>
        <v>5881.2799999999988</v>
      </c>
    </row>
    <row r="48" spans="1:18" ht="27" customHeight="1">
      <c r="A48" s="88">
        <v>2</v>
      </c>
      <c r="B48" s="81">
        <v>2</v>
      </c>
      <c r="C48" s="82">
        <v>1</v>
      </c>
      <c r="D48" s="83"/>
      <c r="E48" s="81"/>
      <c r="F48" s="84"/>
      <c r="G48" s="97" t="s">
        <v>37</v>
      </c>
      <c r="H48" s="70">
        <v>14</v>
      </c>
      <c r="I48" s="86">
        <f>I49</f>
        <v>21300</v>
      </c>
      <c r="J48" s="87">
        <f t="shared" si="3"/>
        <v>9200</v>
      </c>
      <c r="K48" s="86">
        <f t="shared" si="3"/>
        <v>9200</v>
      </c>
      <c r="L48" s="201">
        <f t="shared" si="3"/>
        <v>5881.2799999999988</v>
      </c>
      <c r="Q48" s="12"/>
      <c r="R48" s="89"/>
    </row>
    <row r="49" spans="1:18" ht="15.75">
      <c r="A49" s="88">
        <v>2</v>
      </c>
      <c r="B49" s="81">
        <v>2</v>
      </c>
      <c r="C49" s="82">
        <v>1</v>
      </c>
      <c r="D49" s="83">
        <v>1</v>
      </c>
      <c r="E49" s="81"/>
      <c r="F49" s="84"/>
      <c r="G49" s="97" t="s">
        <v>37</v>
      </c>
      <c r="H49" s="70">
        <v>15</v>
      </c>
      <c r="I49" s="86">
        <f>I50</f>
        <v>21300</v>
      </c>
      <c r="J49" s="87">
        <f t="shared" si="3"/>
        <v>9200</v>
      </c>
      <c r="K49" s="98">
        <f t="shared" si="3"/>
        <v>9200</v>
      </c>
      <c r="L49" s="204">
        <f t="shared" si="3"/>
        <v>5881.2799999999988</v>
      </c>
      <c r="Q49" s="89"/>
      <c r="R49" s="12"/>
    </row>
    <row r="50" spans="1:18" ht="24.75" customHeight="1">
      <c r="A50" s="99">
        <v>2</v>
      </c>
      <c r="B50" s="100">
        <v>2</v>
      </c>
      <c r="C50" s="101">
        <v>1</v>
      </c>
      <c r="D50" s="102">
        <v>1</v>
      </c>
      <c r="E50" s="100">
        <v>1</v>
      </c>
      <c r="F50" s="103"/>
      <c r="G50" s="97" t="s">
        <v>37</v>
      </c>
      <c r="H50" s="70">
        <v>16</v>
      </c>
      <c r="I50" s="104">
        <f>SUM(I51:I66)</f>
        <v>21300</v>
      </c>
      <c r="J50" s="104">
        <f>SUM(J51:J66)</f>
        <v>9200</v>
      </c>
      <c r="K50" s="105">
        <f>SUM(K51:K66)</f>
        <v>9200</v>
      </c>
      <c r="L50" s="205">
        <f>SUM(L51:L66)</f>
        <v>5881.2799999999988</v>
      </c>
      <c r="Q50" s="89"/>
      <c r="R50" s="12"/>
    </row>
    <row r="51" spans="1:18" ht="15.75">
      <c r="A51" s="88">
        <v>2</v>
      </c>
      <c r="B51" s="81">
        <v>2</v>
      </c>
      <c r="C51" s="82">
        <v>1</v>
      </c>
      <c r="D51" s="83">
        <v>1</v>
      </c>
      <c r="E51" s="81">
        <v>1</v>
      </c>
      <c r="F51" s="106">
        <v>1</v>
      </c>
      <c r="G51" s="83" t="s">
        <v>38</v>
      </c>
      <c r="H51" s="70">
        <v>17</v>
      </c>
      <c r="I51" s="91"/>
      <c r="J51" s="91"/>
      <c r="K51" s="91"/>
      <c r="L51" s="197"/>
      <c r="Q51" s="89"/>
      <c r="R51" s="12"/>
    </row>
    <row r="52" spans="1:18" ht="26.25" customHeight="1">
      <c r="A52" s="88">
        <v>2</v>
      </c>
      <c r="B52" s="81">
        <v>2</v>
      </c>
      <c r="C52" s="82">
        <v>1</v>
      </c>
      <c r="D52" s="83">
        <v>1</v>
      </c>
      <c r="E52" s="81">
        <v>1</v>
      </c>
      <c r="F52" s="84">
        <v>2</v>
      </c>
      <c r="G52" s="83" t="s">
        <v>39</v>
      </c>
      <c r="H52" s="70">
        <v>18</v>
      </c>
      <c r="I52" s="91"/>
      <c r="J52" s="91"/>
      <c r="K52" s="91"/>
      <c r="L52" s="197"/>
      <c r="Q52" s="89"/>
      <c r="R52" s="12"/>
    </row>
    <row r="53" spans="1:18" ht="26.25" customHeight="1">
      <c r="A53" s="88">
        <v>2</v>
      </c>
      <c r="B53" s="81">
        <v>2</v>
      </c>
      <c r="C53" s="82">
        <v>1</v>
      </c>
      <c r="D53" s="83">
        <v>1</v>
      </c>
      <c r="E53" s="81">
        <v>1</v>
      </c>
      <c r="F53" s="84">
        <v>5</v>
      </c>
      <c r="G53" s="83" t="s">
        <v>40</v>
      </c>
      <c r="H53" s="70">
        <v>19</v>
      </c>
      <c r="I53" s="91">
        <v>1700</v>
      </c>
      <c r="J53" s="91">
        <v>900</v>
      </c>
      <c r="K53" s="91">
        <v>900</v>
      </c>
      <c r="L53" s="197">
        <v>585.66</v>
      </c>
      <c r="Q53" s="89"/>
      <c r="R53" s="12"/>
    </row>
    <row r="54" spans="1:18" ht="27" customHeight="1">
      <c r="A54" s="88">
        <v>2</v>
      </c>
      <c r="B54" s="81">
        <v>2</v>
      </c>
      <c r="C54" s="82">
        <v>1</v>
      </c>
      <c r="D54" s="83">
        <v>1</v>
      </c>
      <c r="E54" s="81">
        <v>1</v>
      </c>
      <c r="F54" s="84">
        <v>6</v>
      </c>
      <c r="G54" s="83" t="s">
        <v>41</v>
      </c>
      <c r="H54" s="70">
        <v>20</v>
      </c>
      <c r="I54" s="91">
        <v>500</v>
      </c>
      <c r="J54" s="91">
        <v>200</v>
      </c>
      <c r="K54" s="91">
        <v>200</v>
      </c>
      <c r="L54" s="197">
        <v>46.22</v>
      </c>
      <c r="Q54" s="89"/>
      <c r="R54" s="12"/>
    </row>
    <row r="55" spans="1:18" ht="26.25" customHeight="1">
      <c r="A55" s="107">
        <v>2</v>
      </c>
      <c r="B55" s="77">
        <v>2</v>
      </c>
      <c r="C55" s="75">
        <v>1</v>
      </c>
      <c r="D55" s="76">
        <v>1</v>
      </c>
      <c r="E55" s="77">
        <v>1</v>
      </c>
      <c r="F55" s="78">
        <v>7</v>
      </c>
      <c r="G55" s="76" t="s">
        <v>42</v>
      </c>
      <c r="H55" s="70">
        <v>21</v>
      </c>
      <c r="I55" s="91"/>
      <c r="J55" s="91"/>
      <c r="K55" s="91"/>
      <c r="L55" s="197"/>
      <c r="Q55" s="89"/>
      <c r="R55" s="12"/>
    </row>
    <row r="56" spans="1:18" ht="17.45" customHeight="1">
      <c r="A56" s="88">
        <v>2</v>
      </c>
      <c r="B56" s="81">
        <v>2</v>
      </c>
      <c r="C56" s="82">
        <v>1</v>
      </c>
      <c r="D56" s="83">
        <v>1</v>
      </c>
      <c r="E56" s="81">
        <v>1</v>
      </c>
      <c r="F56" s="84">
        <v>11</v>
      </c>
      <c r="G56" s="83" t="s">
        <v>43</v>
      </c>
      <c r="H56" s="70">
        <v>22</v>
      </c>
      <c r="I56" s="92">
        <v>700</v>
      </c>
      <c r="J56" s="91">
        <v>300</v>
      </c>
      <c r="K56" s="91">
        <v>300</v>
      </c>
      <c r="L56" s="197">
        <v>157.78</v>
      </c>
      <c r="Q56" s="89"/>
      <c r="R56" s="12"/>
    </row>
    <row r="57" spans="1:18" ht="15.75" customHeight="1">
      <c r="A57" s="99">
        <v>2</v>
      </c>
      <c r="B57" s="108">
        <v>2</v>
      </c>
      <c r="C57" s="109">
        <v>1</v>
      </c>
      <c r="D57" s="109">
        <v>1</v>
      </c>
      <c r="E57" s="109">
        <v>1</v>
      </c>
      <c r="F57" s="110">
        <v>12</v>
      </c>
      <c r="G57" s="111" t="s">
        <v>44</v>
      </c>
      <c r="H57" s="70">
        <v>23</v>
      </c>
      <c r="I57" s="112"/>
      <c r="J57" s="91"/>
      <c r="K57" s="91"/>
      <c r="L57" s="197"/>
      <c r="Q57" s="89"/>
      <c r="R57" s="12"/>
    </row>
    <row r="58" spans="1:18" ht="25.5">
      <c r="A58" s="88">
        <v>2</v>
      </c>
      <c r="B58" s="81">
        <v>2</v>
      </c>
      <c r="C58" s="82">
        <v>1</v>
      </c>
      <c r="D58" s="82">
        <v>1</v>
      </c>
      <c r="E58" s="82">
        <v>1</v>
      </c>
      <c r="F58" s="84">
        <v>14</v>
      </c>
      <c r="G58" s="113" t="s">
        <v>45</v>
      </c>
      <c r="H58" s="70">
        <v>24</v>
      </c>
      <c r="I58" s="92">
        <v>6800</v>
      </c>
      <c r="J58" s="92">
        <v>3200</v>
      </c>
      <c r="K58" s="92">
        <v>3200</v>
      </c>
      <c r="L58" s="202">
        <v>2442.64</v>
      </c>
      <c r="Q58" s="89"/>
      <c r="R58" s="12"/>
    </row>
    <row r="59" spans="1:18" ht="27.75" customHeight="1">
      <c r="A59" s="88">
        <v>2</v>
      </c>
      <c r="B59" s="81">
        <v>2</v>
      </c>
      <c r="C59" s="82">
        <v>1</v>
      </c>
      <c r="D59" s="82">
        <v>1</v>
      </c>
      <c r="E59" s="82">
        <v>1</v>
      </c>
      <c r="F59" s="84">
        <v>15</v>
      </c>
      <c r="G59" s="85" t="s">
        <v>46</v>
      </c>
      <c r="H59" s="70">
        <v>25</v>
      </c>
      <c r="I59" s="92"/>
      <c r="J59" s="91"/>
      <c r="K59" s="91"/>
      <c r="L59" s="197"/>
      <c r="Q59" s="89"/>
      <c r="R59" s="12"/>
    </row>
    <row r="60" spans="1:18" ht="15.75">
      <c r="A60" s="88">
        <v>2</v>
      </c>
      <c r="B60" s="81">
        <v>2</v>
      </c>
      <c r="C60" s="82">
        <v>1</v>
      </c>
      <c r="D60" s="82">
        <v>1</v>
      </c>
      <c r="E60" s="82">
        <v>1</v>
      </c>
      <c r="F60" s="84">
        <v>16</v>
      </c>
      <c r="G60" s="83" t="s">
        <v>47</v>
      </c>
      <c r="H60" s="70">
        <v>26</v>
      </c>
      <c r="I60" s="92">
        <v>900</v>
      </c>
      <c r="J60" s="91">
        <v>200</v>
      </c>
      <c r="K60" s="91">
        <v>200</v>
      </c>
      <c r="L60" s="197"/>
      <c r="Q60" s="89"/>
      <c r="R60" s="12"/>
    </row>
    <row r="61" spans="1:18" ht="27.75" customHeight="1">
      <c r="A61" s="88">
        <v>2</v>
      </c>
      <c r="B61" s="81">
        <v>2</v>
      </c>
      <c r="C61" s="82">
        <v>1</v>
      </c>
      <c r="D61" s="82">
        <v>1</v>
      </c>
      <c r="E61" s="82">
        <v>1</v>
      </c>
      <c r="F61" s="84">
        <v>17</v>
      </c>
      <c r="G61" s="83" t="s">
        <v>48</v>
      </c>
      <c r="H61" s="70">
        <v>27</v>
      </c>
      <c r="I61" s="92"/>
      <c r="J61" s="92"/>
      <c r="K61" s="92"/>
      <c r="L61" s="202"/>
      <c r="Q61" s="89"/>
      <c r="R61" s="12"/>
    </row>
    <row r="62" spans="1:18" ht="14.25" customHeight="1">
      <c r="A62" s="88">
        <v>2</v>
      </c>
      <c r="B62" s="81">
        <v>2</v>
      </c>
      <c r="C62" s="82">
        <v>1</v>
      </c>
      <c r="D62" s="82">
        <v>1</v>
      </c>
      <c r="E62" s="82">
        <v>1</v>
      </c>
      <c r="F62" s="84">
        <v>20</v>
      </c>
      <c r="G62" s="83" t="s">
        <v>49</v>
      </c>
      <c r="H62" s="70">
        <v>28</v>
      </c>
      <c r="I62" s="92">
        <v>3800</v>
      </c>
      <c r="J62" s="91">
        <v>1500</v>
      </c>
      <c r="K62" s="91">
        <v>1500</v>
      </c>
      <c r="L62" s="197">
        <v>1154.75</v>
      </c>
      <c r="Q62" s="89"/>
      <c r="R62" s="12"/>
    </row>
    <row r="63" spans="1:18" ht="27.75" customHeight="1">
      <c r="A63" s="114">
        <v>2</v>
      </c>
      <c r="B63" s="115">
        <v>2</v>
      </c>
      <c r="C63" s="116">
        <v>1</v>
      </c>
      <c r="D63" s="116">
        <v>1</v>
      </c>
      <c r="E63" s="116">
        <v>1</v>
      </c>
      <c r="F63" s="117">
        <v>21</v>
      </c>
      <c r="G63" s="85" t="s">
        <v>50</v>
      </c>
      <c r="H63" s="70">
        <v>29</v>
      </c>
      <c r="I63" s="92">
        <v>2400</v>
      </c>
      <c r="J63" s="91">
        <v>1100</v>
      </c>
      <c r="K63" s="91">
        <v>1100</v>
      </c>
      <c r="L63" s="197">
        <v>951.06</v>
      </c>
      <c r="Q63" s="89"/>
      <c r="R63" s="12"/>
    </row>
    <row r="64" spans="1:18" ht="12" customHeight="1">
      <c r="A64" s="114">
        <v>2</v>
      </c>
      <c r="B64" s="115">
        <v>2</v>
      </c>
      <c r="C64" s="116">
        <v>1</v>
      </c>
      <c r="D64" s="116">
        <v>1</v>
      </c>
      <c r="E64" s="116">
        <v>1</v>
      </c>
      <c r="F64" s="117">
        <v>22</v>
      </c>
      <c r="G64" s="85" t="s">
        <v>51</v>
      </c>
      <c r="H64" s="70">
        <v>30</v>
      </c>
      <c r="I64" s="92"/>
      <c r="J64" s="91"/>
      <c r="K64" s="91"/>
      <c r="L64" s="197"/>
      <c r="Q64" s="89"/>
      <c r="R64" s="12"/>
    </row>
    <row r="65" spans="1:18" ht="12" customHeight="1">
      <c r="A65" s="114">
        <v>2</v>
      </c>
      <c r="B65" s="115">
        <v>2</v>
      </c>
      <c r="C65" s="116">
        <v>1</v>
      </c>
      <c r="D65" s="116">
        <v>1</v>
      </c>
      <c r="E65" s="116">
        <v>1</v>
      </c>
      <c r="F65" s="117">
        <v>23</v>
      </c>
      <c r="G65" s="85" t="s">
        <v>52</v>
      </c>
      <c r="H65" s="70">
        <v>31</v>
      </c>
      <c r="I65" s="92"/>
      <c r="J65" s="91"/>
      <c r="K65" s="91"/>
      <c r="L65" s="197"/>
      <c r="Q65" s="89"/>
      <c r="R65" s="12"/>
    </row>
    <row r="66" spans="1:18" ht="15" customHeight="1">
      <c r="A66" s="88">
        <v>2</v>
      </c>
      <c r="B66" s="81">
        <v>2</v>
      </c>
      <c r="C66" s="82">
        <v>1</v>
      </c>
      <c r="D66" s="82">
        <v>1</v>
      </c>
      <c r="E66" s="82">
        <v>1</v>
      </c>
      <c r="F66" s="84">
        <v>30</v>
      </c>
      <c r="G66" s="85" t="s">
        <v>53</v>
      </c>
      <c r="H66" s="70">
        <v>32</v>
      </c>
      <c r="I66" s="92">
        <v>4500</v>
      </c>
      <c r="J66" s="91">
        <v>1800</v>
      </c>
      <c r="K66" s="91">
        <v>1800</v>
      </c>
      <c r="L66" s="197">
        <v>543.16999999999996</v>
      </c>
      <c r="Q66" s="89"/>
      <c r="R66" s="12"/>
    </row>
    <row r="67" spans="1:18" ht="14.25" customHeight="1">
      <c r="A67" s="118">
        <v>2</v>
      </c>
      <c r="B67" s="119">
        <v>3</v>
      </c>
      <c r="C67" s="74"/>
      <c r="D67" s="75"/>
      <c r="E67" s="75"/>
      <c r="F67" s="78"/>
      <c r="G67" s="120" t="s">
        <v>54</v>
      </c>
      <c r="H67" s="70">
        <v>33</v>
      </c>
      <c r="I67" s="121">
        <f>I68</f>
        <v>0</v>
      </c>
      <c r="J67" s="121">
        <f t="shared" ref="J67:L67" si="4">J68</f>
        <v>0</v>
      </c>
      <c r="K67" s="121">
        <f t="shared" si="4"/>
        <v>0</v>
      </c>
      <c r="L67" s="206">
        <f t="shared" si="4"/>
        <v>0</v>
      </c>
    </row>
    <row r="68" spans="1:18" ht="13.5" customHeight="1">
      <c r="A68" s="88">
        <v>2</v>
      </c>
      <c r="B68" s="81">
        <v>3</v>
      </c>
      <c r="C68" s="82">
        <v>1</v>
      </c>
      <c r="D68" s="82"/>
      <c r="E68" s="82"/>
      <c r="F68" s="84"/>
      <c r="G68" s="85" t="s">
        <v>55</v>
      </c>
      <c r="H68" s="70">
        <v>34</v>
      </c>
      <c r="I68" s="86">
        <f>SUM(I69+I74+I79)</f>
        <v>0</v>
      </c>
      <c r="J68" s="122">
        <f>SUM(J69+J74+J79)</f>
        <v>0</v>
      </c>
      <c r="K68" s="87">
        <f>SUM(K69+K74+K79)</f>
        <v>0</v>
      </c>
      <c r="L68" s="200">
        <f>SUM(L69+L74+L79)</f>
        <v>0</v>
      </c>
      <c r="Q68" s="12"/>
      <c r="R68" s="89"/>
    </row>
    <row r="69" spans="1:18" ht="15" customHeight="1">
      <c r="A69" s="88">
        <v>2</v>
      </c>
      <c r="B69" s="81">
        <v>3</v>
      </c>
      <c r="C69" s="82">
        <v>1</v>
      </c>
      <c r="D69" s="82">
        <v>1</v>
      </c>
      <c r="E69" s="82"/>
      <c r="F69" s="84"/>
      <c r="G69" s="85" t="s">
        <v>56</v>
      </c>
      <c r="H69" s="70">
        <v>35</v>
      </c>
      <c r="I69" s="86">
        <f>I70</f>
        <v>0</v>
      </c>
      <c r="J69" s="122">
        <f>J70</f>
        <v>0</v>
      </c>
      <c r="K69" s="87">
        <f>K70</f>
        <v>0</v>
      </c>
      <c r="L69" s="200">
        <f>L70</f>
        <v>0</v>
      </c>
      <c r="Q69" s="89"/>
      <c r="R69" s="12"/>
    </row>
    <row r="70" spans="1:18" ht="13.5" customHeight="1">
      <c r="A70" s="88">
        <v>2</v>
      </c>
      <c r="B70" s="81">
        <v>3</v>
      </c>
      <c r="C70" s="82">
        <v>1</v>
      </c>
      <c r="D70" s="82">
        <v>1</v>
      </c>
      <c r="E70" s="82">
        <v>1</v>
      </c>
      <c r="F70" s="84"/>
      <c r="G70" s="85" t="s">
        <v>56</v>
      </c>
      <c r="H70" s="70">
        <v>36</v>
      </c>
      <c r="I70" s="86">
        <f>SUM(I71:I73)</f>
        <v>0</v>
      </c>
      <c r="J70" s="122">
        <f>SUM(J71:J73)</f>
        <v>0</v>
      </c>
      <c r="K70" s="87">
        <f>SUM(K71:K73)</f>
        <v>0</v>
      </c>
      <c r="L70" s="200">
        <f>SUM(L71:L73)</f>
        <v>0</v>
      </c>
      <c r="Q70" s="89"/>
      <c r="R70" s="12"/>
    </row>
    <row r="71" spans="1:18" s="123" customFormat="1" ht="25.5" customHeight="1">
      <c r="A71" s="88">
        <v>2</v>
      </c>
      <c r="B71" s="81">
        <v>3</v>
      </c>
      <c r="C71" s="82">
        <v>1</v>
      </c>
      <c r="D71" s="82">
        <v>1</v>
      </c>
      <c r="E71" s="82">
        <v>1</v>
      </c>
      <c r="F71" s="84">
        <v>1</v>
      </c>
      <c r="G71" s="83" t="s">
        <v>57</v>
      </c>
      <c r="H71" s="70">
        <v>37</v>
      </c>
      <c r="I71" s="92"/>
      <c r="J71" s="92"/>
      <c r="K71" s="92"/>
      <c r="L71" s="202"/>
      <c r="Q71" s="89"/>
      <c r="R71" s="12"/>
    </row>
    <row r="72" spans="1:18" ht="19.5" customHeight="1">
      <c r="A72" s="88">
        <v>2</v>
      </c>
      <c r="B72" s="77">
        <v>3</v>
      </c>
      <c r="C72" s="75">
        <v>1</v>
      </c>
      <c r="D72" s="75">
        <v>1</v>
      </c>
      <c r="E72" s="75">
        <v>1</v>
      </c>
      <c r="F72" s="78">
        <v>2</v>
      </c>
      <c r="G72" s="76" t="s">
        <v>58</v>
      </c>
      <c r="H72" s="70">
        <v>38</v>
      </c>
      <c r="I72" s="90"/>
      <c r="J72" s="90"/>
      <c r="K72" s="90"/>
      <c r="L72" s="207"/>
      <c r="Q72" s="89"/>
      <c r="R72" s="12"/>
    </row>
    <row r="73" spans="1:18" ht="16.5" customHeight="1">
      <c r="A73" s="81">
        <v>2</v>
      </c>
      <c r="B73" s="82">
        <v>3</v>
      </c>
      <c r="C73" s="82">
        <v>1</v>
      </c>
      <c r="D73" s="82">
        <v>1</v>
      </c>
      <c r="E73" s="82">
        <v>1</v>
      </c>
      <c r="F73" s="84">
        <v>3</v>
      </c>
      <c r="G73" s="83" t="s">
        <v>59</v>
      </c>
      <c r="H73" s="70">
        <v>39</v>
      </c>
      <c r="I73" s="92"/>
      <c r="J73" s="92"/>
      <c r="K73" s="92"/>
      <c r="L73" s="202"/>
      <c r="Q73" s="89"/>
      <c r="R73" s="12"/>
    </row>
    <row r="74" spans="1:18" ht="29.25" customHeight="1">
      <c r="A74" s="77">
        <v>2</v>
      </c>
      <c r="B74" s="75">
        <v>3</v>
      </c>
      <c r="C74" s="75">
        <v>1</v>
      </c>
      <c r="D74" s="75">
        <v>2</v>
      </c>
      <c r="E74" s="75"/>
      <c r="F74" s="78"/>
      <c r="G74" s="97" t="s">
        <v>60</v>
      </c>
      <c r="H74" s="70">
        <v>40</v>
      </c>
      <c r="I74" s="121">
        <f>I75</f>
        <v>0</v>
      </c>
      <c r="J74" s="124">
        <f>J75</f>
        <v>0</v>
      </c>
      <c r="K74" s="125">
        <f>K75</f>
        <v>0</v>
      </c>
      <c r="L74" s="208">
        <f>L75</f>
        <v>0</v>
      </c>
      <c r="Q74" s="89"/>
      <c r="R74" s="12"/>
    </row>
    <row r="75" spans="1:18" ht="27" customHeight="1">
      <c r="A75" s="100">
        <v>2</v>
      </c>
      <c r="B75" s="101">
        <v>3</v>
      </c>
      <c r="C75" s="101">
        <v>1</v>
      </c>
      <c r="D75" s="101">
        <v>2</v>
      </c>
      <c r="E75" s="101">
        <v>1</v>
      </c>
      <c r="F75" s="103"/>
      <c r="G75" s="97" t="s">
        <v>60</v>
      </c>
      <c r="H75" s="70">
        <v>41</v>
      </c>
      <c r="I75" s="98">
        <f>SUM(I76:I78)</f>
        <v>0</v>
      </c>
      <c r="J75" s="126">
        <f>SUM(J76:J78)</f>
        <v>0</v>
      </c>
      <c r="K75" s="127">
        <f>SUM(K76:K78)</f>
        <v>0</v>
      </c>
      <c r="L75" s="201">
        <f>SUM(L76:L78)</f>
        <v>0</v>
      </c>
      <c r="Q75" s="89"/>
      <c r="R75" s="12"/>
    </row>
    <row r="76" spans="1:18" s="123" customFormat="1" ht="27" customHeight="1">
      <c r="A76" s="81">
        <v>2</v>
      </c>
      <c r="B76" s="82">
        <v>3</v>
      </c>
      <c r="C76" s="82">
        <v>1</v>
      </c>
      <c r="D76" s="82">
        <v>2</v>
      </c>
      <c r="E76" s="82">
        <v>1</v>
      </c>
      <c r="F76" s="84">
        <v>1</v>
      </c>
      <c r="G76" s="88" t="s">
        <v>57</v>
      </c>
      <c r="H76" s="70">
        <v>42</v>
      </c>
      <c r="I76" s="92"/>
      <c r="J76" s="92"/>
      <c r="K76" s="92"/>
      <c r="L76" s="202"/>
      <c r="Q76" s="89"/>
      <c r="R76" s="12"/>
    </row>
    <row r="77" spans="1:18" ht="16.5" customHeight="1">
      <c r="A77" s="81">
        <v>2</v>
      </c>
      <c r="B77" s="82">
        <v>3</v>
      </c>
      <c r="C77" s="82">
        <v>1</v>
      </c>
      <c r="D77" s="82">
        <v>2</v>
      </c>
      <c r="E77" s="82">
        <v>1</v>
      </c>
      <c r="F77" s="84">
        <v>2</v>
      </c>
      <c r="G77" s="88" t="s">
        <v>58</v>
      </c>
      <c r="H77" s="70">
        <v>43</v>
      </c>
      <c r="I77" s="92"/>
      <c r="J77" s="92"/>
      <c r="K77" s="92"/>
      <c r="L77" s="202"/>
      <c r="Q77" s="89"/>
      <c r="R77" s="12"/>
    </row>
    <row r="78" spans="1:18" ht="15" customHeight="1">
      <c r="A78" s="81">
        <v>2</v>
      </c>
      <c r="B78" s="82">
        <v>3</v>
      </c>
      <c r="C78" s="82">
        <v>1</v>
      </c>
      <c r="D78" s="82">
        <v>2</v>
      </c>
      <c r="E78" s="82">
        <v>1</v>
      </c>
      <c r="F78" s="84">
        <v>3</v>
      </c>
      <c r="G78" s="114" t="s">
        <v>59</v>
      </c>
      <c r="H78" s="70">
        <v>44</v>
      </c>
      <c r="I78" s="92"/>
      <c r="J78" s="92"/>
      <c r="K78" s="92"/>
      <c r="L78" s="202"/>
      <c r="Q78" s="89"/>
      <c r="R78" s="12"/>
    </row>
    <row r="79" spans="1:18" ht="27.75" customHeight="1">
      <c r="A79" s="81">
        <v>2</v>
      </c>
      <c r="B79" s="82">
        <v>3</v>
      </c>
      <c r="C79" s="82">
        <v>1</v>
      </c>
      <c r="D79" s="82">
        <v>3</v>
      </c>
      <c r="E79" s="82"/>
      <c r="F79" s="84"/>
      <c r="G79" s="114" t="s">
        <v>61</v>
      </c>
      <c r="H79" s="70">
        <v>45</v>
      </c>
      <c r="I79" s="86">
        <f>I80</f>
        <v>0</v>
      </c>
      <c r="J79" s="122">
        <f>J80</f>
        <v>0</v>
      </c>
      <c r="K79" s="87">
        <f>K80</f>
        <v>0</v>
      </c>
      <c r="L79" s="201">
        <f>L80</f>
        <v>0</v>
      </c>
      <c r="Q79" s="89"/>
      <c r="R79" s="12"/>
    </row>
    <row r="80" spans="1:18" ht="26.25" customHeight="1">
      <c r="A80" s="81">
        <v>2</v>
      </c>
      <c r="B80" s="82">
        <v>3</v>
      </c>
      <c r="C80" s="82">
        <v>1</v>
      </c>
      <c r="D80" s="82">
        <v>3</v>
      </c>
      <c r="E80" s="82">
        <v>1</v>
      </c>
      <c r="F80" s="84"/>
      <c r="G80" s="114" t="s">
        <v>62</v>
      </c>
      <c r="H80" s="70">
        <v>46</v>
      </c>
      <c r="I80" s="86">
        <f>SUM(I81:I83)</f>
        <v>0</v>
      </c>
      <c r="J80" s="122">
        <f>SUM(J81:J83)</f>
        <v>0</v>
      </c>
      <c r="K80" s="87">
        <f>SUM(K81:K83)</f>
        <v>0</v>
      </c>
      <c r="L80" s="201">
        <f>SUM(L81:L83)</f>
        <v>0</v>
      </c>
      <c r="Q80" s="89"/>
      <c r="R80" s="12"/>
    </row>
    <row r="81" spans="1:18" ht="15" customHeight="1">
      <c r="A81" s="77">
        <v>2</v>
      </c>
      <c r="B81" s="75">
        <v>3</v>
      </c>
      <c r="C81" s="75">
        <v>1</v>
      </c>
      <c r="D81" s="75">
        <v>3</v>
      </c>
      <c r="E81" s="75">
        <v>1</v>
      </c>
      <c r="F81" s="78">
        <v>1</v>
      </c>
      <c r="G81" s="128" t="s">
        <v>63</v>
      </c>
      <c r="H81" s="70">
        <v>47</v>
      </c>
      <c r="I81" s="90"/>
      <c r="J81" s="90"/>
      <c r="K81" s="90"/>
      <c r="L81" s="207"/>
      <c r="Q81" s="89"/>
      <c r="R81" s="12"/>
    </row>
    <row r="82" spans="1:18" ht="16.5" customHeight="1">
      <c r="A82" s="81">
        <v>2</v>
      </c>
      <c r="B82" s="82">
        <v>3</v>
      </c>
      <c r="C82" s="82">
        <v>1</v>
      </c>
      <c r="D82" s="82">
        <v>3</v>
      </c>
      <c r="E82" s="82">
        <v>1</v>
      </c>
      <c r="F82" s="84">
        <v>2</v>
      </c>
      <c r="G82" s="114" t="s">
        <v>64</v>
      </c>
      <c r="H82" s="70">
        <v>48</v>
      </c>
      <c r="I82" s="92"/>
      <c r="J82" s="92"/>
      <c r="K82" s="92"/>
      <c r="L82" s="202"/>
      <c r="Q82" s="89"/>
      <c r="R82" s="12"/>
    </row>
    <row r="83" spans="1:18" ht="17.25" customHeight="1">
      <c r="A83" s="77">
        <v>2</v>
      </c>
      <c r="B83" s="75">
        <v>3</v>
      </c>
      <c r="C83" s="75">
        <v>1</v>
      </c>
      <c r="D83" s="75">
        <v>3</v>
      </c>
      <c r="E83" s="75">
        <v>1</v>
      </c>
      <c r="F83" s="78">
        <v>3</v>
      </c>
      <c r="G83" s="128" t="s">
        <v>65</v>
      </c>
      <c r="H83" s="70">
        <v>49</v>
      </c>
      <c r="I83" s="90"/>
      <c r="J83" s="90"/>
      <c r="K83" s="90"/>
      <c r="L83" s="207"/>
      <c r="Q83" s="89"/>
      <c r="R83" s="12"/>
    </row>
    <row r="84" spans="1:18" ht="12.75" customHeight="1">
      <c r="A84" s="77">
        <v>2</v>
      </c>
      <c r="B84" s="75">
        <v>3</v>
      </c>
      <c r="C84" s="75">
        <v>2</v>
      </c>
      <c r="D84" s="75"/>
      <c r="E84" s="75"/>
      <c r="F84" s="78"/>
      <c r="G84" s="128" t="s">
        <v>66</v>
      </c>
      <c r="H84" s="70">
        <v>50</v>
      </c>
      <c r="I84" s="86">
        <f>I85</f>
        <v>0</v>
      </c>
      <c r="J84" s="86">
        <f t="shared" ref="J84:L85" si="5">J85</f>
        <v>0</v>
      </c>
      <c r="K84" s="86">
        <f t="shared" si="5"/>
        <v>0</v>
      </c>
      <c r="L84" s="200">
        <f t="shared" si="5"/>
        <v>0</v>
      </c>
    </row>
    <row r="85" spans="1:18" ht="12" customHeight="1">
      <c r="A85" s="77">
        <v>2</v>
      </c>
      <c r="B85" s="75">
        <v>3</v>
      </c>
      <c r="C85" s="75">
        <v>2</v>
      </c>
      <c r="D85" s="75">
        <v>1</v>
      </c>
      <c r="E85" s="75"/>
      <c r="F85" s="78"/>
      <c r="G85" s="128" t="s">
        <v>66</v>
      </c>
      <c r="H85" s="70">
        <v>51</v>
      </c>
      <c r="I85" s="86">
        <f>I86</f>
        <v>0</v>
      </c>
      <c r="J85" s="86">
        <f t="shared" si="5"/>
        <v>0</v>
      </c>
      <c r="K85" s="86">
        <f t="shared" si="5"/>
        <v>0</v>
      </c>
      <c r="L85" s="200">
        <f t="shared" si="5"/>
        <v>0</v>
      </c>
    </row>
    <row r="86" spans="1:18" ht="15.75" customHeight="1">
      <c r="A86" s="77">
        <v>2</v>
      </c>
      <c r="B86" s="75">
        <v>3</v>
      </c>
      <c r="C86" s="75">
        <v>2</v>
      </c>
      <c r="D86" s="75">
        <v>1</v>
      </c>
      <c r="E86" s="75">
        <v>1</v>
      </c>
      <c r="F86" s="78"/>
      <c r="G86" s="128" t="s">
        <v>66</v>
      </c>
      <c r="H86" s="70">
        <v>52</v>
      </c>
      <c r="I86" s="86">
        <f>SUM(I87)</f>
        <v>0</v>
      </c>
      <c r="J86" s="86">
        <f t="shared" ref="J86:L86" si="6">SUM(J87)</f>
        <v>0</v>
      </c>
      <c r="K86" s="86">
        <f t="shared" si="6"/>
        <v>0</v>
      </c>
      <c r="L86" s="200">
        <f t="shared" si="6"/>
        <v>0</v>
      </c>
    </row>
    <row r="87" spans="1:18" ht="13.5" customHeight="1">
      <c r="A87" s="77">
        <v>2</v>
      </c>
      <c r="B87" s="75">
        <v>3</v>
      </c>
      <c r="C87" s="75">
        <v>2</v>
      </c>
      <c r="D87" s="75">
        <v>1</v>
      </c>
      <c r="E87" s="75">
        <v>1</v>
      </c>
      <c r="F87" s="78">
        <v>1</v>
      </c>
      <c r="G87" s="128" t="s">
        <v>66</v>
      </c>
      <c r="H87" s="70">
        <v>53</v>
      </c>
      <c r="I87" s="92"/>
      <c r="J87" s="92"/>
      <c r="K87" s="92"/>
      <c r="L87" s="202"/>
    </row>
    <row r="88" spans="1:18" ht="16.5" customHeight="1">
      <c r="A88" s="66">
        <v>2</v>
      </c>
      <c r="B88" s="67">
        <v>4</v>
      </c>
      <c r="C88" s="67"/>
      <c r="D88" s="67"/>
      <c r="E88" s="67"/>
      <c r="F88" s="69"/>
      <c r="G88" s="129" t="s">
        <v>67</v>
      </c>
      <c r="H88" s="70">
        <v>54</v>
      </c>
      <c r="I88" s="86">
        <f>I89</f>
        <v>0</v>
      </c>
      <c r="J88" s="122">
        <f t="shared" ref="J88:L90" si="7">J89</f>
        <v>0</v>
      </c>
      <c r="K88" s="87">
        <f t="shared" si="7"/>
        <v>0</v>
      </c>
      <c r="L88" s="201">
        <f t="shared" si="7"/>
        <v>0</v>
      </c>
    </row>
    <row r="89" spans="1:18" ht="15.75" customHeight="1">
      <c r="A89" s="81">
        <v>2</v>
      </c>
      <c r="B89" s="82">
        <v>4</v>
      </c>
      <c r="C89" s="82">
        <v>1</v>
      </c>
      <c r="D89" s="82"/>
      <c r="E89" s="82"/>
      <c r="F89" s="84"/>
      <c r="G89" s="114" t="s">
        <v>68</v>
      </c>
      <c r="H89" s="70">
        <v>55</v>
      </c>
      <c r="I89" s="86">
        <f>I90</f>
        <v>0</v>
      </c>
      <c r="J89" s="122">
        <f t="shared" si="7"/>
        <v>0</v>
      </c>
      <c r="K89" s="87">
        <f t="shared" si="7"/>
        <v>0</v>
      </c>
      <c r="L89" s="201">
        <f t="shared" si="7"/>
        <v>0</v>
      </c>
    </row>
    <row r="90" spans="1:18" ht="17.25" customHeight="1">
      <c r="A90" s="81">
        <v>2</v>
      </c>
      <c r="B90" s="82">
        <v>4</v>
      </c>
      <c r="C90" s="82">
        <v>1</v>
      </c>
      <c r="D90" s="82">
        <v>1</v>
      </c>
      <c r="E90" s="82"/>
      <c r="F90" s="84"/>
      <c r="G90" s="88" t="s">
        <v>68</v>
      </c>
      <c r="H90" s="70">
        <v>56</v>
      </c>
      <c r="I90" s="86">
        <f>I91</f>
        <v>0</v>
      </c>
      <c r="J90" s="122">
        <f t="shared" si="7"/>
        <v>0</v>
      </c>
      <c r="K90" s="87">
        <f t="shared" si="7"/>
        <v>0</v>
      </c>
      <c r="L90" s="201">
        <f t="shared" si="7"/>
        <v>0</v>
      </c>
    </row>
    <row r="91" spans="1:18" ht="18" customHeight="1">
      <c r="A91" s="81">
        <v>2</v>
      </c>
      <c r="B91" s="82">
        <v>4</v>
      </c>
      <c r="C91" s="82">
        <v>1</v>
      </c>
      <c r="D91" s="82">
        <v>1</v>
      </c>
      <c r="E91" s="82">
        <v>1</v>
      </c>
      <c r="F91" s="84"/>
      <c r="G91" s="88" t="s">
        <v>68</v>
      </c>
      <c r="H91" s="70">
        <v>57</v>
      </c>
      <c r="I91" s="86">
        <f>SUM(I92:I94)</f>
        <v>0</v>
      </c>
      <c r="J91" s="122">
        <f>SUM(J92:J94)</f>
        <v>0</v>
      </c>
      <c r="K91" s="87">
        <f>SUM(K92:K94)</f>
        <v>0</v>
      </c>
      <c r="L91" s="201">
        <f>SUM(L92:L94)</f>
        <v>0</v>
      </c>
    </row>
    <row r="92" spans="1:18" ht="14.25" customHeight="1">
      <c r="A92" s="81">
        <v>2</v>
      </c>
      <c r="B92" s="82">
        <v>4</v>
      </c>
      <c r="C92" s="82">
        <v>1</v>
      </c>
      <c r="D92" s="82">
        <v>1</v>
      </c>
      <c r="E92" s="82">
        <v>1</v>
      </c>
      <c r="F92" s="84">
        <v>1</v>
      </c>
      <c r="G92" s="88" t="s">
        <v>69</v>
      </c>
      <c r="H92" s="70">
        <v>58</v>
      </c>
      <c r="I92" s="92"/>
      <c r="J92" s="92"/>
      <c r="K92" s="92"/>
      <c r="L92" s="202"/>
    </row>
    <row r="93" spans="1:18" ht="13.5" customHeight="1">
      <c r="A93" s="81">
        <v>2</v>
      </c>
      <c r="B93" s="81">
        <v>4</v>
      </c>
      <c r="C93" s="81">
        <v>1</v>
      </c>
      <c r="D93" s="82">
        <v>1</v>
      </c>
      <c r="E93" s="82">
        <v>1</v>
      </c>
      <c r="F93" s="130">
        <v>2</v>
      </c>
      <c r="G93" s="83" t="s">
        <v>70</v>
      </c>
      <c r="H93" s="70">
        <v>59</v>
      </c>
      <c r="I93" s="92"/>
      <c r="J93" s="92"/>
      <c r="K93" s="92"/>
      <c r="L93" s="202"/>
    </row>
    <row r="94" spans="1:18">
      <c r="A94" s="81">
        <v>2</v>
      </c>
      <c r="B94" s="82">
        <v>4</v>
      </c>
      <c r="C94" s="81">
        <v>1</v>
      </c>
      <c r="D94" s="82">
        <v>1</v>
      </c>
      <c r="E94" s="82">
        <v>1</v>
      </c>
      <c r="F94" s="130">
        <v>3</v>
      </c>
      <c r="G94" s="83" t="s">
        <v>71</v>
      </c>
      <c r="H94" s="70">
        <v>60</v>
      </c>
      <c r="I94" s="92"/>
      <c r="J94" s="92"/>
      <c r="K94" s="92"/>
      <c r="L94" s="202"/>
    </row>
    <row r="95" spans="1:18">
      <c r="A95" s="66">
        <v>2</v>
      </c>
      <c r="B95" s="67">
        <v>5</v>
      </c>
      <c r="C95" s="66"/>
      <c r="D95" s="67"/>
      <c r="E95" s="67"/>
      <c r="F95" s="131"/>
      <c r="G95" s="68" t="s">
        <v>72</v>
      </c>
      <c r="H95" s="70">
        <v>61</v>
      </c>
      <c r="I95" s="86">
        <f>SUM(I96+I101+I106)</f>
        <v>0</v>
      </c>
      <c r="J95" s="122">
        <f>SUM(J96+J101+J106)</f>
        <v>0</v>
      </c>
      <c r="K95" s="87">
        <f>SUM(K96+K101+K106)</f>
        <v>0</v>
      </c>
      <c r="L95" s="201">
        <f>SUM(L96+L101+L106)</f>
        <v>0</v>
      </c>
    </row>
    <row r="96" spans="1:18">
      <c r="A96" s="77">
        <v>2</v>
      </c>
      <c r="B96" s="75">
        <v>5</v>
      </c>
      <c r="C96" s="77">
        <v>1</v>
      </c>
      <c r="D96" s="75"/>
      <c r="E96" s="75"/>
      <c r="F96" s="132"/>
      <c r="G96" s="97" t="s">
        <v>73</v>
      </c>
      <c r="H96" s="70">
        <v>62</v>
      </c>
      <c r="I96" s="121">
        <f>I97</f>
        <v>0</v>
      </c>
      <c r="J96" s="124">
        <f t="shared" ref="J96:L97" si="8">J97</f>
        <v>0</v>
      </c>
      <c r="K96" s="125">
        <f t="shared" si="8"/>
        <v>0</v>
      </c>
      <c r="L96" s="208">
        <f t="shared" si="8"/>
        <v>0</v>
      </c>
    </row>
    <row r="97" spans="1:12">
      <c r="A97" s="81">
        <v>2</v>
      </c>
      <c r="B97" s="82">
        <v>5</v>
      </c>
      <c r="C97" s="81">
        <v>1</v>
      </c>
      <c r="D97" s="82">
        <v>1</v>
      </c>
      <c r="E97" s="82"/>
      <c r="F97" s="130"/>
      <c r="G97" s="83" t="s">
        <v>73</v>
      </c>
      <c r="H97" s="70">
        <v>63</v>
      </c>
      <c r="I97" s="86">
        <f>I98</f>
        <v>0</v>
      </c>
      <c r="J97" s="122">
        <f t="shared" si="8"/>
        <v>0</v>
      </c>
      <c r="K97" s="87">
        <f t="shared" si="8"/>
        <v>0</v>
      </c>
      <c r="L97" s="201">
        <f t="shared" si="8"/>
        <v>0</v>
      </c>
    </row>
    <row r="98" spans="1:12">
      <c r="A98" s="81">
        <v>2</v>
      </c>
      <c r="B98" s="82">
        <v>5</v>
      </c>
      <c r="C98" s="81">
        <v>1</v>
      </c>
      <c r="D98" s="82">
        <v>1</v>
      </c>
      <c r="E98" s="82">
        <v>1</v>
      </c>
      <c r="F98" s="130"/>
      <c r="G98" s="83" t="s">
        <v>73</v>
      </c>
      <c r="H98" s="70">
        <v>64</v>
      </c>
      <c r="I98" s="86">
        <f>SUM(I99:I100)</f>
        <v>0</v>
      </c>
      <c r="J98" s="122">
        <f>SUM(J99:J100)</f>
        <v>0</v>
      </c>
      <c r="K98" s="87">
        <f>SUM(K99:K100)</f>
        <v>0</v>
      </c>
      <c r="L98" s="201">
        <f>SUM(L99:L100)</f>
        <v>0</v>
      </c>
    </row>
    <row r="99" spans="1:12" ht="25.5">
      <c r="A99" s="81">
        <v>2</v>
      </c>
      <c r="B99" s="82">
        <v>5</v>
      </c>
      <c r="C99" s="81">
        <v>1</v>
      </c>
      <c r="D99" s="82">
        <v>1</v>
      </c>
      <c r="E99" s="82">
        <v>1</v>
      </c>
      <c r="F99" s="130">
        <v>1</v>
      </c>
      <c r="G99" s="85" t="s">
        <v>74</v>
      </c>
      <c r="H99" s="70">
        <v>65</v>
      </c>
      <c r="I99" s="92"/>
      <c r="J99" s="92"/>
      <c r="K99" s="92"/>
      <c r="L99" s="202"/>
    </row>
    <row r="100" spans="1:12" ht="15.75" customHeight="1">
      <c r="A100" s="81">
        <v>2</v>
      </c>
      <c r="B100" s="82">
        <v>5</v>
      </c>
      <c r="C100" s="81">
        <v>1</v>
      </c>
      <c r="D100" s="82">
        <v>1</v>
      </c>
      <c r="E100" s="82">
        <v>1</v>
      </c>
      <c r="F100" s="130">
        <v>2</v>
      </c>
      <c r="G100" s="85" t="s">
        <v>75</v>
      </c>
      <c r="H100" s="70">
        <v>66</v>
      </c>
      <c r="I100" s="92"/>
      <c r="J100" s="92"/>
      <c r="K100" s="92"/>
      <c r="L100" s="202"/>
    </row>
    <row r="101" spans="1:12" ht="12" customHeight="1">
      <c r="A101" s="81">
        <v>2</v>
      </c>
      <c r="B101" s="82">
        <v>5</v>
      </c>
      <c r="C101" s="81">
        <v>2</v>
      </c>
      <c r="D101" s="82"/>
      <c r="E101" s="82"/>
      <c r="F101" s="130"/>
      <c r="G101" s="85" t="s">
        <v>76</v>
      </c>
      <c r="H101" s="70">
        <v>67</v>
      </c>
      <c r="I101" s="86">
        <f>I102</f>
        <v>0</v>
      </c>
      <c r="J101" s="122">
        <f t="shared" ref="J101:L102" si="9">J102</f>
        <v>0</v>
      </c>
      <c r="K101" s="87">
        <f t="shared" si="9"/>
        <v>0</v>
      </c>
      <c r="L101" s="200">
        <f t="shared" si="9"/>
        <v>0</v>
      </c>
    </row>
    <row r="102" spans="1:12" ht="15.75" customHeight="1">
      <c r="A102" s="88">
        <v>2</v>
      </c>
      <c r="B102" s="81">
        <v>5</v>
      </c>
      <c r="C102" s="82">
        <v>2</v>
      </c>
      <c r="D102" s="83">
        <v>1</v>
      </c>
      <c r="E102" s="81"/>
      <c r="F102" s="130"/>
      <c r="G102" s="83" t="s">
        <v>76</v>
      </c>
      <c r="H102" s="70">
        <v>68</v>
      </c>
      <c r="I102" s="86">
        <f>I103</f>
        <v>0</v>
      </c>
      <c r="J102" s="122">
        <f t="shared" si="9"/>
        <v>0</v>
      </c>
      <c r="K102" s="87">
        <f t="shared" si="9"/>
        <v>0</v>
      </c>
      <c r="L102" s="200">
        <f t="shared" si="9"/>
        <v>0</v>
      </c>
    </row>
    <row r="103" spans="1:12" ht="15" customHeight="1">
      <c r="A103" s="88">
        <v>2</v>
      </c>
      <c r="B103" s="81">
        <v>5</v>
      </c>
      <c r="C103" s="82">
        <v>2</v>
      </c>
      <c r="D103" s="83">
        <v>1</v>
      </c>
      <c r="E103" s="81">
        <v>1</v>
      </c>
      <c r="F103" s="130"/>
      <c r="G103" s="83" t="s">
        <v>76</v>
      </c>
      <c r="H103" s="70">
        <v>69</v>
      </c>
      <c r="I103" s="86">
        <f>SUM(I104:I105)</f>
        <v>0</v>
      </c>
      <c r="J103" s="122">
        <f>SUM(J104:J105)</f>
        <v>0</v>
      </c>
      <c r="K103" s="87">
        <f>SUM(K104:K105)</f>
        <v>0</v>
      </c>
      <c r="L103" s="200">
        <f>SUM(L104:L105)</f>
        <v>0</v>
      </c>
    </row>
    <row r="104" spans="1:12" ht="25.5">
      <c r="A104" s="88">
        <v>2</v>
      </c>
      <c r="B104" s="81">
        <v>5</v>
      </c>
      <c r="C104" s="82">
        <v>2</v>
      </c>
      <c r="D104" s="83">
        <v>1</v>
      </c>
      <c r="E104" s="81">
        <v>1</v>
      </c>
      <c r="F104" s="130">
        <v>1</v>
      </c>
      <c r="G104" s="85" t="s">
        <v>77</v>
      </c>
      <c r="H104" s="70">
        <v>70</v>
      </c>
      <c r="I104" s="92"/>
      <c r="J104" s="92"/>
      <c r="K104" s="92"/>
      <c r="L104" s="202"/>
    </row>
    <row r="105" spans="1:12" ht="25.5" customHeight="1">
      <c r="A105" s="88">
        <v>2</v>
      </c>
      <c r="B105" s="81">
        <v>5</v>
      </c>
      <c r="C105" s="82">
        <v>2</v>
      </c>
      <c r="D105" s="83">
        <v>1</v>
      </c>
      <c r="E105" s="81">
        <v>1</v>
      </c>
      <c r="F105" s="130">
        <v>2</v>
      </c>
      <c r="G105" s="85" t="s">
        <v>78</v>
      </c>
      <c r="H105" s="70">
        <v>71</v>
      </c>
      <c r="I105" s="92"/>
      <c r="J105" s="92"/>
      <c r="K105" s="92"/>
      <c r="L105" s="202"/>
    </row>
    <row r="106" spans="1:12" ht="28.5" customHeight="1">
      <c r="A106" s="88">
        <v>2</v>
      </c>
      <c r="B106" s="81">
        <v>5</v>
      </c>
      <c r="C106" s="82">
        <v>3</v>
      </c>
      <c r="D106" s="83"/>
      <c r="E106" s="81"/>
      <c r="F106" s="130"/>
      <c r="G106" s="85" t="s">
        <v>79</v>
      </c>
      <c r="H106" s="70">
        <v>72</v>
      </c>
      <c r="I106" s="86">
        <f>I107</f>
        <v>0</v>
      </c>
      <c r="J106" s="122">
        <f t="shared" ref="J106:L107" si="10">J107</f>
        <v>0</v>
      </c>
      <c r="K106" s="87">
        <f t="shared" si="10"/>
        <v>0</v>
      </c>
      <c r="L106" s="200">
        <f t="shared" si="10"/>
        <v>0</v>
      </c>
    </row>
    <row r="107" spans="1:12" ht="27" customHeight="1">
      <c r="A107" s="88">
        <v>2</v>
      </c>
      <c r="B107" s="81">
        <v>5</v>
      </c>
      <c r="C107" s="82">
        <v>3</v>
      </c>
      <c r="D107" s="83">
        <v>1</v>
      </c>
      <c r="E107" s="81"/>
      <c r="F107" s="130"/>
      <c r="G107" s="85" t="s">
        <v>80</v>
      </c>
      <c r="H107" s="70">
        <v>73</v>
      </c>
      <c r="I107" s="86">
        <f>I108</f>
        <v>0</v>
      </c>
      <c r="J107" s="122">
        <f t="shared" si="10"/>
        <v>0</v>
      </c>
      <c r="K107" s="87">
        <f t="shared" si="10"/>
        <v>0</v>
      </c>
      <c r="L107" s="200">
        <f t="shared" si="10"/>
        <v>0</v>
      </c>
    </row>
    <row r="108" spans="1:12" ht="30" customHeight="1">
      <c r="A108" s="99">
        <v>2</v>
      </c>
      <c r="B108" s="100">
        <v>5</v>
      </c>
      <c r="C108" s="101">
        <v>3</v>
      </c>
      <c r="D108" s="102">
        <v>1</v>
      </c>
      <c r="E108" s="100">
        <v>1</v>
      </c>
      <c r="F108" s="133"/>
      <c r="G108" s="134" t="s">
        <v>80</v>
      </c>
      <c r="H108" s="70">
        <v>74</v>
      </c>
      <c r="I108" s="98">
        <f>SUM(I109:I110)</f>
        <v>0</v>
      </c>
      <c r="J108" s="126">
        <f>SUM(J109:J110)</f>
        <v>0</v>
      </c>
      <c r="K108" s="127">
        <f>SUM(K109:K110)</f>
        <v>0</v>
      </c>
      <c r="L108" s="204">
        <f>SUM(L109:L110)</f>
        <v>0</v>
      </c>
    </row>
    <row r="109" spans="1:12" ht="26.25" customHeight="1">
      <c r="A109" s="88">
        <v>2</v>
      </c>
      <c r="B109" s="81">
        <v>5</v>
      </c>
      <c r="C109" s="82">
        <v>3</v>
      </c>
      <c r="D109" s="83">
        <v>1</v>
      </c>
      <c r="E109" s="81">
        <v>1</v>
      </c>
      <c r="F109" s="130">
        <v>1</v>
      </c>
      <c r="G109" s="85" t="s">
        <v>80</v>
      </c>
      <c r="H109" s="70">
        <v>75</v>
      </c>
      <c r="I109" s="92"/>
      <c r="J109" s="92"/>
      <c r="K109" s="92"/>
      <c r="L109" s="202"/>
    </row>
    <row r="110" spans="1:12" ht="26.25" customHeight="1">
      <c r="A110" s="99">
        <v>2</v>
      </c>
      <c r="B110" s="100">
        <v>5</v>
      </c>
      <c r="C110" s="101">
        <v>3</v>
      </c>
      <c r="D110" s="102">
        <v>1</v>
      </c>
      <c r="E110" s="100">
        <v>1</v>
      </c>
      <c r="F110" s="133">
        <v>2</v>
      </c>
      <c r="G110" s="134" t="s">
        <v>81</v>
      </c>
      <c r="H110" s="70">
        <v>76</v>
      </c>
      <c r="I110" s="92"/>
      <c r="J110" s="92"/>
      <c r="K110" s="92"/>
      <c r="L110" s="202"/>
    </row>
    <row r="111" spans="1:12" ht="27.75" customHeight="1">
      <c r="A111" s="135">
        <v>2</v>
      </c>
      <c r="B111" s="136">
        <v>5</v>
      </c>
      <c r="C111" s="137">
        <v>3</v>
      </c>
      <c r="D111" s="134">
        <v>2</v>
      </c>
      <c r="E111" s="136"/>
      <c r="F111" s="138"/>
      <c r="G111" s="134" t="s">
        <v>82</v>
      </c>
      <c r="H111" s="70">
        <v>77</v>
      </c>
      <c r="I111" s="98">
        <f>I112</f>
        <v>0</v>
      </c>
      <c r="J111" s="98">
        <f t="shared" ref="J111:L111" si="11">J112</f>
        <v>0</v>
      </c>
      <c r="K111" s="98">
        <f t="shared" si="11"/>
        <v>0</v>
      </c>
      <c r="L111" s="204">
        <f t="shared" si="11"/>
        <v>0</v>
      </c>
    </row>
    <row r="112" spans="1:12" ht="25.5" customHeight="1">
      <c r="A112" s="135">
        <v>2</v>
      </c>
      <c r="B112" s="136">
        <v>5</v>
      </c>
      <c r="C112" s="137">
        <v>3</v>
      </c>
      <c r="D112" s="134">
        <v>2</v>
      </c>
      <c r="E112" s="136">
        <v>1</v>
      </c>
      <c r="F112" s="138"/>
      <c r="G112" s="134" t="s">
        <v>82</v>
      </c>
      <c r="H112" s="70">
        <v>78</v>
      </c>
      <c r="I112" s="98">
        <f>SUM(I113:I114)</f>
        <v>0</v>
      </c>
      <c r="J112" s="98">
        <f t="shared" ref="J112:L112" si="12">SUM(J113:J114)</f>
        <v>0</v>
      </c>
      <c r="K112" s="98">
        <f t="shared" si="12"/>
        <v>0</v>
      </c>
      <c r="L112" s="204">
        <f t="shared" si="12"/>
        <v>0</v>
      </c>
    </row>
    <row r="113" spans="1:12" ht="30" customHeight="1">
      <c r="A113" s="135">
        <v>2</v>
      </c>
      <c r="B113" s="136">
        <v>5</v>
      </c>
      <c r="C113" s="137">
        <v>3</v>
      </c>
      <c r="D113" s="134">
        <v>2</v>
      </c>
      <c r="E113" s="136">
        <v>1</v>
      </c>
      <c r="F113" s="138">
        <v>1</v>
      </c>
      <c r="G113" s="134" t="s">
        <v>82</v>
      </c>
      <c r="H113" s="70">
        <v>79</v>
      </c>
      <c r="I113" s="92"/>
      <c r="J113" s="92"/>
      <c r="K113" s="92"/>
      <c r="L113" s="202"/>
    </row>
    <row r="114" spans="1:12" ht="18" customHeight="1">
      <c r="A114" s="135">
        <v>2</v>
      </c>
      <c r="B114" s="136">
        <v>5</v>
      </c>
      <c r="C114" s="137">
        <v>3</v>
      </c>
      <c r="D114" s="134">
        <v>2</v>
      </c>
      <c r="E114" s="136">
        <v>1</v>
      </c>
      <c r="F114" s="138">
        <v>2</v>
      </c>
      <c r="G114" s="134" t="s">
        <v>83</v>
      </c>
      <c r="H114" s="70">
        <v>80</v>
      </c>
      <c r="I114" s="92"/>
      <c r="J114" s="92"/>
      <c r="K114" s="92"/>
      <c r="L114" s="202"/>
    </row>
    <row r="115" spans="1:12" ht="16.5" customHeight="1">
      <c r="A115" s="129">
        <v>2</v>
      </c>
      <c r="B115" s="66">
        <v>6</v>
      </c>
      <c r="C115" s="67"/>
      <c r="D115" s="68"/>
      <c r="E115" s="66"/>
      <c r="F115" s="131"/>
      <c r="G115" s="139" t="s">
        <v>84</v>
      </c>
      <c r="H115" s="70">
        <v>81</v>
      </c>
      <c r="I115" s="86">
        <f>SUM(I116+I121+I125+I129+I133+I137)</f>
        <v>0</v>
      </c>
      <c r="J115" s="86">
        <f t="shared" ref="J115:L115" si="13">SUM(J116+J121+J125+J129+J133+J137)</f>
        <v>0</v>
      </c>
      <c r="K115" s="86">
        <f t="shared" si="13"/>
        <v>0</v>
      </c>
      <c r="L115" s="200">
        <f t="shared" si="13"/>
        <v>0</v>
      </c>
    </row>
    <row r="116" spans="1:12" ht="14.25" customHeight="1">
      <c r="A116" s="99">
        <v>2</v>
      </c>
      <c r="B116" s="100">
        <v>6</v>
      </c>
      <c r="C116" s="101">
        <v>1</v>
      </c>
      <c r="D116" s="102"/>
      <c r="E116" s="100"/>
      <c r="F116" s="133"/>
      <c r="G116" s="134" t="s">
        <v>85</v>
      </c>
      <c r="H116" s="70">
        <v>82</v>
      </c>
      <c r="I116" s="98">
        <f>I117</f>
        <v>0</v>
      </c>
      <c r="J116" s="126">
        <f t="shared" ref="J116:L117" si="14">J117</f>
        <v>0</v>
      </c>
      <c r="K116" s="127">
        <f t="shared" si="14"/>
        <v>0</v>
      </c>
      <c r="L116" s="204">
        <f t="shared" si="14"/>
        <v>0</v>
      </c>
    </row>
    <row r="117" spans="1:12" ht="14.25" customHeight="1">
      <c r="A117" s="88">
        <v>2</v>
      </c>
      <c r="B117" s="81">
        <v>6</v>
      </c>
      <c r="C117" s="82">
        <v>1</v>
      </c>
      <c r="D117" s="83">
        <v>1</v>
      </c>
      <c r="E117" s="81"/>
      <c r="F117" s="130"/>
      <c r="G117" s="83" t="s">
        <v>85</v>
      </c>
      <c r="H117" s="70">
        <v>83</v>
      </c>
      <c r="I117" s="86">
        <f>I118</f>
        <v>0</v>
      </c>
      <c r="J117" s="122">
        <f t="shared" si="14"/>
        <v>0</v>
      </c>
      <c r="K117" s="87">
        <f t="shared" si="14"/>
        <v>0</v>
      </c>
      <c r="L117" s="200">
        <f t="shared" si="14"/>
        <v>0</v>
      </c>
    </row>
    <row r="118" spans="1:12">
      <c r="A118" s="88">
        <v>2</v>
      </c>
      <c r="B118" s="81">
        <v>6</v>
      </c>
      <c r="C118" s="82">
        <v>1</v>
      </c>
      <c r="D118" s="83">
        <v>1</v>
      </c>
      <c r="E118" s="81">
        <v>1</v>
      </c>
      <c r="F118" s="130"/>
      <c r="G118" s="83" t="s">
        <v>85</v>
      </c>
      <c r="H118" s="70">
        <v>84</v>
      </c>
      <c r="I118" s="86">
        <f>SUM(I119:I120)</f>
        <v>0</v>
      </c>
      <c r="J118" s="122">
        <f>SUM(J119:J120)</f>
        <v>0</v>
      </c>
      <c r="K118" s="87">
        <f>SUM(K119:K120)</f>
        <v>0</v>
      </c>
      <c r="L118" s="200">
        <f>SUM(L119:L120)</f>
        <v>0</v>
      </c>
    </row>
    <row r="119" spans="1:12" ht="13.5" customHeight="1">
      <c r="A119" s="88">
        <v>2</v>
      </c>
      <c r="B119" s="81">
        <v>6</v>
      </c>
      <c r="C119" s="82">
        <v>1</v>
      </c>
      <c r="D119" s="83">
        <v>1</v>
      </c>
      <c r="E119" s="81">
        <v>1</v>
      </c>
      <c r="F119" s="130">
        <v>1</v>
      </c>
      <c r="G119" s="83" t="s">
        <v>86</v>
      </c>
      <c r="H119" s="70">
        <v>85</v>
      </c>
      <c r="I119" s="92"/>
      <c r="J119" s="92"/>
      <c r="K119" s="92"/>
      <c r="L119" s="202"/>
    </row>
    <row r="120" spans="1:12">
      <c r="A120" s="107">
        <v>2</v>
      </c>
      <c r="B120" s="77">
        <v>6</v>
      </c>
      <c r="C120" s="75">
        <v>1</v>
      </c>
      <c r="D120" s="76">
        <v>1</v>
      </c>
      <c r="E120" s="77">
        <v>1</v>
      </c>
      <c r="F120" s="132">
        <v>2</v>
      </c>
      <c r="G120" s="76" t="s">
        <v>87</v>
      </c>
      <c r="H120" s="70">
        <v>86</v>
      </c>
      <c r="I120" s="90"/>
      <c r="J120" s="90"/>
      <c r="K120" s="90"/>
      <c r="L120" s="207"/>
    </row>
    <row r="121" spans="1:12" ht="25.5">
      <c r="A121" s="88">
        <v>2</v>
      </c>
      <c r="B121" s="81">
        <v>6</v>
      </c>
      <c r="C121" s="82">
        <v>2</v>
      </c>
      <c r="D121" s="83"/>
      <c r="E121" s="81"/>
      <c r="F121" s="130"/>
      <c r="G121" s="85" t="s">
        <v>88</v>
      </c>
      <c r="H121" s="70">
        <v>87</v>
      </c>
      <c r="I121" s="86">
        <f>I122</f>
        <v>0</v>
      </c>
      <c r="J121" s="122">
        <f t="shared" ref="J121:L123" si="15">J122</f>
        <v>0</v>
      </c>
      <c r="K121" s="87">
        <f t="shared" si="15"/>
        <v>0</v>
      </c>
      <c r="L121" s="200">
        <f t="shared" si="15"/>
        <v>0</v>
      </c>
    </row>
    <row r="122" spans="1:12" ht="14.25" customHeight="1">
      <c r="A122" s="88">
        <v>2</v>
      </c>
      <c r="B122" s="81">
        <v>6</v>
      </c>
      <c r="C122" s="82">
        <v>2</v>
      </c>
      <c r="D122" s="83">
        <v>1</v>
      </c>
      <c r="E122" s="81"/>
      <c r="F122" s="130"/>
      <c r="G122" s="85" t="s">
        <v>88</v>
      </c>
      <c r="H122" s="70">
        <v>88</v>
      </c>
      <c r="I122" s="86">
        <f>I123</f>
        <v>0</v>
      </c>
      <c r="J122" s="122">
        <f t="shared" si="15"/>
        <v>0</v>
      </c>
      <c r="K122" s="87">
        <f t="shared" si="15"/>
        <v>0</v>
      </c>
      <c r="L122" s="200">
        <f t="shared" si="15"/>
        <v>0</v>
      </c>
    </row>
    <row r="123" spans="1:12" ht="14.25" customHeight="1">
      <c r="A123" s="88">
        <v>2</v>
      </c>
      <c r="B123" s="81">
        <v>6</v>
      </c>
      <c r="C123" s="82">
        <v>2</v>
      </c>
      <c r="D123" s="83">
        <v>1</v>
      </c>
      <c r="E123" s="81">
        <v>1</v>
      </c>
      <c r="F123" s="130"/>
      <c r="G123" s="85" t="s">
        <v>88</v>
      </c>
      <c r="H123" s="70">
        <v>89</v>
      </c>
      <c r="I123" s="140">
        <f>I124</f>
        <v>0</v>
      </c>
      <c r="J123" s="141">
        <f t="shared" si="15"/>
        <v>0</v>
      </c>
      <c r="K123" s="142">
        <f t="shared" si="15"/>
        <v>0</v>
      </c>
      <c r="L123" s="209">
        <f t="shared" si="15"/>
        <v>0</v>
      </c>
    </row>
    <row r="124" spans="1:12" ht="25.5">
      <c r="A124" s="88">
        <v>2</v>
      </c>
      <c r="B124" s="81">
        <v>6</v>
      </c>
      <c r="C124" s="82">
        <v>2</v>
      </c>
      <c r="D124" s="83">
        <v>1</v>
      </c>
      <c r="E124" s="81">
        <v>1</v>
      </c>
      <c r="F124" s="130">
        <v>1</v>
      </c>
      <c r="G124" s="85" t="s">
        <v>88</v>
      </c>
      <c r="H124" s="70">
        <v>90</v>
      </c>
      <c r="I124" s="92"/>
      <c r="J124" s="92"/>
      <c r="K124" s="92"/>
      <c r="L124" s="202"/>
    </row>
    <row r="125" spans="1:12" ht="26.25" customHeight="1">
      <c r="A125" s="107">
        <v>2</v>
      </c>
      <c r="B125" s="77">
        <v>6</v>
      </c>
      <c r="C125" s="75">
        <v>3</v>
      </c>
      <c r="D125" s="76"/>
      <c r="E125" s="77"/>
      <c r="F125" s="132"/>
      <c r="G125" s="97" t="s">
        <v>89</v>
      </c>
      <c r="H125" s="70">
        <v>91</v>
      </c>
      <c r="I125" s="121">
        <f>I126</f>
        <v>0</v>
      </c>
      <c r="J125" s="124">
        <f t="shared" ref="J125:L127" si="16">J126</f>
        <v>0</v>
      </c>
      <c r="K125" s="125">
        <f t="shared" si="16"/>
        <v>0</v>
      </c>
      <c r="L125" s="206">
        <f t="shared" si="16"/>
        <v>0</v>
      </c>
    </row>
    <row r="126" spans="1:12" ht="25.5">
      <c r="A126" s="88">
        <v>2</v>
      </c>
      <c r="B126" s="81">
        <v>6</v>
      </c>
      <c r="C126" s="82">
        <v>3</v>
      </c>
      <c r="D126" s="83">
        <v>1</v>
      </c>
      <c r="E126" s="81"/>
      <c r="F126" s="130"/>
      <c r="G126" s="83" t="s">
        <v>89</v>
      </c>
      <c r="H126" s="70">
        <v>92</v>
      </c>
      <c r="I126" s="86">
        <f>I127</f>
        <v>0</v>
      </c>
      <c r="J126" s="122">
        <f t="shared" si="16"/>
        <v>0</v>
      </c>
      <c r="K126" s="87">
        <f t="shared" si="16"/>
        <v>0</v>
      </c>
      <c r="L126" s="200">
        <f t="shared" si="16"/>
        <v>0</v>
      </c>
    </row>
    <row r="127" spans="1:12" ht="26.25" customHeight="1">
      <c r="A127" s="88">
        <v>2</v>
      </c>
      <c r="B127" s="81">
        <v>6</v>
      </c>
      <c r="C127" s="82">
        <v>3</v>
      </c>
      <c r="D127" s="83">
        <v>1</v>
      </c>
      <c r="E127" s="81">
        <v>1</v>
      </c>
      <c r="F127" s="130"/>
      <c r="G127" s="83" t="s">
        <v>89</v>
      </c>
      <c r="H127" s="70">
        <v>93</v>
      </c>
      <c r="I127" s="86">
        <f>I128</f>
        <v>0</v>
      </c>
      <c r="J127" s="122">
        <f t="shared" si="16"/>
        <v>0</v>
      </c>
      <c r="K127" s="87">
        <f t="shared" si="16"/>
        <v>0</v>
      </c>
      <c r="L127" s="200">
        <f t="shared" si="16"/>
        <v>0</v>
      </c>
    </row>
    <row r="128" spans="1:12" ht="27" customHeight="1">
      <c r="A128" s="88">
        <v>2</v>
      </c>
      <c r="B128" s="81">
        <v>6</v>
      </c>
      <c r="C128" s="82">
        <v>3</v>
      </c>
      <c r="D128" s="83">
        <v>1</v>
      </c>
      <c r="E128" s="81">
        <v>1</v>
      </c>
      <c r="F128" s="130">
        <v>1</v>
      </c>
      <c r="G128" s="83" t="s">
        <v>89</v>
      </c>
      <c r="H128" s="70">
        <v>94</v>
      </c>
      <c r="I128" s="92"/>
      <c r="J128" s="92"/>
      <c r="K128" s="92"/>
      <c r="L128" s="202"/>
    </row>
    <row r="129" spans="1:12" ht="25.5">
      <c r="A129" s="107">
        <v>2</v>
      </c>
      <c r="B129" s="77">
        <v>6</v>
      </c>
      <c r="C129" s="75">
        <v>4</v>
      </c>
      <c r="D129" s="76"/>
      <c r="E129" s="77"/>
      <c r="F129" s="132"/>
      <c r="G129" s="97" t="s">
        <v>90</v>
      </c>
      <c r="H129" s="70">
        <v>95</v>
      </c>
      <c r="I129" s="121">
        <f>I130</f>
        <v>0</v>
      </c>
      <c r="J129" s="124">
        <f t="shared" ref="J129:L131" si="17">J130</f>
        <v>0</v>
      </c>
      <c r="K129" s="125">
        <f t="shared" si="17"/>
        <v>0</v>
      </c>
      <c r="L129" s="206">
        <f t="shared" si="17"/>
        <v>0</v>
      </c>
    </row>
    <row r="130" spans="1:12" ht="27" customHeight="1">
      <c r="A130" s="88">
        <v>2</v>
      </c>
      <c r="B130" s="81">
        <v>6</v>
      </c>
      <c r="C130" s="82">
        <v>4</v>
      </c>
      <c r="D130" s="83">
        <v>1</v>
      </c>
      <c r="E130" s="81"/>
      <c r="F130" s="130"/>
      <c r="G130" s="83" t="s">
        <v>90</v>
      </c>
      <c r="H130" s="70">
        <v>96</v>
      </c>
      <c r="I130" s="86">
        <f>I131</f>
        <v>0</v>
      </c>
      <c r="J130" s="122">
        <f t="shared" si="17"/>
        <v>0</v>
      </c>
      <c r="K130" s="87">
        <f t="shared" si="17"/>
        <v>0</v>
      </c>
      <c r="L130" s="200">
        <f t="shared" si="17"/>
        <v>0</v>
      </c>
    </row>
    <row r="131" spans="1:12" ht="27" customHeight="1">
      <c r="A131" s="88">
        <v>2</v>
      </c>
      <c r="B131" s="81">
        <v>6</v>
      </c>
      <c r="C131" s="82">
        <v>4</v>
      </c>
      <c r="D131" s="83">
        <v>1</v>
      </c>
      <c r="E131" s="81">
        <v>1</v>
      </c>
      <c r="F131" s="130"/>
      <c r="G131" s="83" t="s">
        <v>90</v>
      </c>
      <c r="H131" s="70">
        <v>97</v>
      </c>
      <c r="I131" s="86">
        <f>I132</f>
        <v>0</v>
      </c>
      <c r="J131" s="122">
        <f t="shared" si="17"/>
        <v>0</v>
      </c>
      <c r="K131" s="87">
        <f t="shared" si="17"/>
        <v>0</v>
      </c>
      <c r="L131" s="200">
        <f t="shared" si="17"/>
        <v>0</v>
      </c>
    </row>
    <row r="132" spans="1:12" ht="27.75" customHeight="1">
      <c r="A132" s="88">
        <v>2</v>
      </c>
      <c r="B132" s="81">
        <v>6</v>
      </c>
      <c r="C132" s="82">
        <v>4</v>
      </c>
      <c r="D132" s="83">
        <v>1</v>
      </c>
      <c r="E132" s="81">
        <v>1</v>
      </c>
      <c r="F132" s="130">
        <v>1</v>
      </c>
      <c r="G132" s="83" t="s">
        <v>90</v>
      </c>
      <c r="H132" s="70">
        <v>98</v>
      </c>
      <c r="I132" s="92"/>
      <c r="J132" s="92"/>
      <c r="K132" s="92"/>
      <c r="L132" s="202"/>
    </row>
    <row r="133" spans="1:12" ht="27" customHeight="1">
      <c r="A133" s="99">
        <v>2</v>
      </c>
      <c r="B133" s="108">
        <v>6</v>
      </c>
      <c r="C133" s="109">
        <v>5</v>
      </c>
      <c r="D133" s="143"/>
      <c r="E133" s="108"/>
      <c r="F133" s="144"/>
      <c r="G133" s="111" t="s">
        <v>91</v>
      </c>
      <c r="H133" s="70">
        <v>99</v>
      </c>
      <c r="I133" s="104">
        <f>I134</f>
        <v>0</v>
      </c>
      <c r="J133" s="145">
        <f t="shared" ref="J133:L135" si="18">J134</f>
        <v>0</v>
      </c>
      <c r="K133" s="105">
        <f t="shared" si="18"/>
        <v>0</v>
      </c>
      <c r="L133" s="210">
        <f t="shared" si="18"/>
        <v>0</v>
      </c>
    </row>
    <row r="134" spans="1:12" ht="29.25" customHeight="1">
      <c r="A134" s="88">
        <v>2</v>
      </c>
      <c r="B134" s="81">
        <v>6</v>
      </c>
      <c r="C134" s="82">
        <v>5</v>
      </c>
      <c r="D134" s="83">
        <v>1</v>
      </c>
      <c r="E134" s="81"/>
      <c r="F134" s="130"/>
      <c r="G134" s="111" t="s">
        <v>91</v>
      </c>
      <c r="H134" s="70">
        <v>100</v>
      </c>
      <c r="I134" s="86">
        <f>I135</f>
        <v>0</v>
      </c>
      <c r="J134" s="122">
        <f t="shared" si="18"/>
        <v>0</v>
      </c>
      <c r="K134" s="87">
        <f t="shared" si="18"/>
        <v>0</v>
      </c>
      <c r="L134" s="200">
        <f t="shared" si="18"/>
        <v>0</v>
      </c>
    </row>
    <row r="135" spans="1:12" ht="25.5" customHeight="1">
      <c r="A135" s="88">
        <v>2</v>
      </c>
      <c r="B135" s="81">
        <v>6</v>
      </c>
      <c r="C135" s="82">
        <v>5</v>
      </c>
      <c r="D135" s="83">
        <v>1</v>
      </c>
      <c r="E135" s="81">
        <v>1</v>
      </c>
      <c r="F135" s="130"/>
      <c r="G135" s="111" t="s">
        <v>91</v>
      </c>
      <c r="H135" s="70">
        <v>101</v>
      </c>
      <c r="I135" s="86">
        <f>I136</f>
        <v>0</v>
      </c>
      <c r="J135" s="122">
        <f t="shared" si="18"/>
        <v>0</v>
      </c>
      <c r="K135" s="87">
        <f t="shared" si="18"/>
        <v>0</v>
      </c>
      <c r="L135" s="200">
        <f t="shared" si="18"/>
        <v>0</v>
      </c>
    </row>
    <row r="136" spans="1:12" ht="27.75" customHeight="1">
      <c r="A136" s="81">
        <v>2</v>
      </c>
      <c r="B136" s="82">
        <v>6</v>
      </c>
      <c r="C136" s="81">
        <v>5</v>
      </c>
      <c r="D136" s="81">
        <v>1</v>
      </c>
      <c r="E136" s="83">
        <v>1</v>
      </c>
      <c r="F136" s="130">
        <v>1</v>
      </c>
      <c r="G136" s="115" t="s">
        <v>92</v>
      </c>
      <c r="H136" s="70">
        <v>102</v>
      </c>
      <c r="I136" s="92"/>
      <c r="J136" s="92"/>
      <c r="K136" s="92"/>
      <c r="L136" s="202"/>
    </row>
    <row r="137" spans="1:12" ht="27.75" customHeight="1">
      <c r="A137" s="114">
        <v>2</v>
      </c>
      <c r="B137" s="116">
        <v>6</v>
      </c>
      <c r="C137" s="115">
        <v>6</v>
      </c>
      <c r="D137" s="116"/>
      <c r="E137" s="85"/>
      <c r="F137" s="117"/>
      <c r="G137" s="146" t="s">
        <v>93</v>
      </c>
      <c r="H137" s="70">
        <v>103</v>
      </c>
      <c r="I137" s="87">
        <f t="shared" ref="I137:L139" si="19">I138</f>
        <v>0</v>
      </c>
      <c r="J137" s="86">
        <f t="shared" si="19"/>
        <v>0</v>
      </c>
      <c r="K137" s="86">
        <f t="shared" si="19"/>
        <v>0</v>
      </c>
      <c r="L137" s="200">
        <f t="shared" si="19"/>
        <v>0</v>
      </c>
    </row>
    <row r="138" spans="1:12" ht="27.75" customHeight="1">
      <c r="A138" s="114">
        <v>2</v>
      </c>
      <c r="B138" s="116">
        <v>6</v>
      </c>
      <c r="C138" s="115">
        <v>6</v>
      </c>
      <c r="D138" s="116">
        <v>1</v>
      </c>
      <c r="E138" s="85"/>
      <c r="F138" s="117"/>
      <c r="G138" s="146" t="s">
        <v>93</v>
      </c>
      <c r="H138" s="70">
        <v>104</v>
      </c>
      <c r="I138" s="86">
        <f t="shared" si="19"/>
        <v>0</v>
      </c>
      <c r="J138" s="86">
        <f t="shared" si="19"/>
        <v>0</v>
      </c>
      <c r="K138" s="86">
        <f t="shared" si="19"/>
        <v>0</v>
      </c>
      <c r="L138" s="200">
        <f t="shared" si="19"/>
        <v>0</v>
      </c>
    </row>
    <row r="139" spans="1:12" ht="27.75" customHeight="1">
      <c r="A139" s="114">
        <v>2</v>
      </c>
      <c r="B139" s="116">
        <v>6</v>
      </c>
      <c r="C139" s="115">
        <v>6</v>
      </c>
      <c r="D139" s="116">
        <v>1</v>
      </c>
      <c r="E139" s="85">
        <v>1</v>
      </c>
      <c r="F139" s="117"/>
      <c r="G139" s="146" t="s">
        <v>93</v>
      </c>
      <c r="H139" s="70">
        <v>105</v>
      </c>
      <c r="I139" s="86">
        <f t="shared" si="19"/>
        <v>0</v>
      </c>
      <c r="J139" s="86">
        <f t="shared" si="19"/>
        <v>0</v>
      </c>
      <c r="K139" s="86">
        <f t="shared" si="19"/>
        <v>0</v>
      </c>
      <c r="L139" s="200">
        <f t="shared" si="19"/>
        <v>0</v>
      </c>
    </row>
    <row r="140" spans="1:12" ht="27.75" customHeight="1">
      <c r="A140" s="114">
        <v>2</v>
      </c>
      <c r="B140" s="116">
        <v>6</v>
      </c>
      <c r="C140" s="115">
        <v>6</v>
      </c>
      <c r="D140" s="116">
        <v>1</v>
      </c>
      <c r="E140" s="85">
        <v>1</v>
      </c>
      <c r="F140" s="117">
        <v>1</v>
      </c>
      <c r="G140" s="147" t="s">
        <v>93</v>
      </c>
      <c r="H140" s="70">
        <v>106</v>
      </c>
      <c r="I140" s="92"/>
      <c r="J140" s="148"/>
      <c r="K140" s="92"/>
      <c r="L140" s="202"/>
    </row>
    <row r="141" spans="1:12" ht="28.5" customHeight="1">
      <c r="A141" s="129">
        <v>2</v>
      </c>
      <c r="B141" s="66">
        <v>7</v>
      </c>
      <c r="C141" s="66"/>
      <c r="D141" s="67"/>
      <c r="E141" s="67"/>
      <c r="F141" s="69"/>
      <c r="G141" s="68" t="s">
        <v>94</v>
      </c>
      <c r="H141" s="70">
        <v>107</v>
      </c>
      <c r="I141" s="87">
        <f>SUM(I142+I147+I155)</f>
        <v>200</v>
      </c>
      <c r="J141" s="122">
        <f>SUM(J142+J147+J155)</f>
        <v>100</v>
      </c>
      <c r="K141" s="87">
        <f>SUM(K142+K147+K155)</f>
        <v>100</v>
      </c>
      <c r="L141" s="200">
        <f>SUM(L142+L147+L155)</f>
        <v>54.64</v>
      </c>
    </row>
    <row r="142" spans="1:12">
      <c r="A142" s="88">
        <v>2</v>
      </c>
      <c r="B142" s="81">
        <v>7</v>
      </c>
      <c r="C142" s="81">
        <v>1</v>
      </c>
      <c r="D142" s="82"/>
      <c r="E142" s="82"/>
      <c r="F142" s="84"/>
      <c r="G142" s="85" t="s">
        <v>95</v>
      </c>
      <c r="H142" s="70">
        <v>108</v>
      </c>
      <c r="I142" s="87">
        <f>I143</f>
        <v>0</v>
      </c>
      <c r="J142" s="122">
        <f t="shared" ref="J142:L143" si="20">J143</f>
        <v>0</v>
      </c>
      <c r="K142" s="87">
        <f t="shared" si="20"/>
        <v>0</v>
      </c>
      <c r="L142" s="200">
        <f t="shared" si="20"/>
        <v>0</v>
      </c>
    </row>
    <row r="143" spans="1:12" ht="24" customHeight="1">
      <c r="A143" s="88">
        <v>2</v>
      </c>
      <c r="B143" s="81">
        <v>7</v>
      </c>
      <c r="C143" s="81">
        <v>1</v>
      </c>
      <c r="D143" s="82">
        <v>1</v>
      </c>
      <c r="E143" s="82"/>
      <c r="F143" s="84"/>
      <c r="G143" s="83" t="s">
        <v>95</v>
      </c>
      <c r="H143" s="70">
        <v>109</v>
      </c>
      <c r="I143" s="87">
        <f>I144</f>
        <v>0</v>
      </c>
      <c r="J143" s="122">
        <f t="shared" si="20"/>
        <v>0</v>
      </c>
      <c r="K143" s="87">
        <f t="shared" si="20"/>
        <v>0</v>
      </c>
      <c r="L143" s="200">
        <f t="shared" si="20"/>
        <v>0</v>
      </c>
    </row>
    <row r="144" spans="1:12" ht="28.5" customHeight="1">
      <c r="A144" s="88">
        <v>2</v>
      </c>
      <c r="B144" s="81">
        <v>7</v>
      </c>
      <c r="C144" s="81">
        <v>1</v>
      </c>
      <c r="D144" s="82">
        <v>1</v>
      </c>
      <c r="E144" s="82">
        <v>1</v>
      </c>
      <c r="F144" s="84"/>
      <c r="G144" s="83" t="s">
        <v>95</v>
      </c>
      <c r="H144" s="70">
        <v>110</v>
      </c>
      <c r="I144" s="87">
        <f>SUM(I145:I146)</f>
        <v>0</v>
      </c>
      <c r="J144" s="122">
        <f>SUM(J145:J146)</f>
        <v>0</v>
      </c>
      <c r="K144" s="87">
        <f>SUM(K145:K146)</f>
        <v>0</v>
      </c>
      <c r="L144" s="200">
        <f>SUM(L145:L146)</f>
        <v>0</v>
      </c>
    </row>
    <row r="145" spans="1:12" ht="26.25" customHeight="1">
      <c r="A145" s="107">
        <v>2</v>
      </c>
      <c r="B145" s="77">
        <v>7</v>
      </c>
      <c r="C145" s="107">
        <v>1</v>
      </c>
      <c r="D145" s="81">
        <v>1</v>
      </c>
      <c r="E145" s="75">
        <v>1</v>
      </c>
      <c r="F145" s="78">
        <v>1</v>
      </c>
      <c r="G145" s="76" t="s">
        <v>96</v>
      </c>
      <c r="H145" s="70">
        <v>111</v>
      </c>
      <c r="I145" s="149"/>
      <c r="J145" s="149"/>
      <c r="K145" s="149"/>
      <c r="L145" s="211"/>
    </row>
    <row r="146" spans="1:12" ht="24" customHeight="1">
      <c r="A146" s="81">
        <v>2</v>
      </c>
      <c r="B146" s="81">
        <v>7</v>
      </c>
      <c r="C146" s="88">
        <v>1</v>
      </c>
      <c r="D146" s="81">
        <v>1</v>
      </c>
      <c r="E146" s="82">
        <v>1</v>
      </c>
      <c r="F146" s="84">
        <v>2</v>
      </c>
      <c r="G146" s="83" t="s">
        <v>97</v>
      </c>
      <c r="H146" s="70">
        <v>112</v>
      </c>
      <c r="I146" s="91"/>
      <c r="J146" s="91"/>
      <c r="K146" s="91"/>
      <c r="L146" s="197"/>
    </row>
    <row r="147" spans="1:12" ht="25.5">
      <c r="A147" s="99">
        <v>2</v>
      </c>
      <c r="B147" s="100">
        <v>7</v>
      </c>
      <c r="C147" s="99">
        <v>2</v>
      </c>
      <c r="D147" s="100"/>
      <c r="E147" s="101"/>
      <c r="F147" s="103"/>
      <c r="G147" s="134" t="s">
        <v>98</v>
      </c>
      <c r="H147" s="70">
        <v>113</v>
      </c>
      <c r="I147" s="127">
        <f>I148</f>
        <v>0</v>
      </c>
      <c r="J147" s="126">
        <f t="shared" ref="J147:L148" si="21">J148</f>
        <v>0</v>
      </c>
      <c r="K147" s="127">
        <f t="shared" si="21"/>
        <v>0</v>
      </c>
      <c r="L147" s="204">
        <f t="shared" si="21"/>
        <v>0</v>
      </c>
    </row>
    <row r="148" spans="1:12" ht="25.5">
      <c r="A148" s="88">
        <v>2</v>
      </c>
      <c r="B148" s="81">
        <v>7</v>
      </c>
      <c r="C148" s="88">
        <v>2</v>
      </c>
      <c r="D148" s="81">
        <v>1</v>
      </c>
      <c r="E148" s="82"/>
      <c r="F148" s="84"/>
      <c r="G148" s="83" t="s">
        <v>99</v>
      </c>
      <c r="H148" s="70">
        <v>114</v>
      </c>
      <c r="I148" s="87">
        <f>I149</f>
        <v>0</v>
      </c>
      <c r="J148" s="122">
        <f t="shared" si="21"/>
        <v>0</v>
      </c>
      <c r="K148" s="87">
        <f t="shared" si="21"/>
        <v>0</v>
      </c>
      <c r="L148" s="200">
        <f t="shared" si="21"/>
        <v>0</v>
      </c>
    </row>
    <row r="149" spans="1:12" ht="25.5">
      <c r="A149" s="88">
        <v>2</v>
      </c>
      <c r="B149" s="81">
        <v>7</v>
      </c>
      <c r="C149" s="88">
        <v>2</v>
      </c>
      <c r="D149" s="81">
        <v>1</v>
      </c>
      <c r="E149" s="82">
        <v>1</v>
      </c>
      <c r="F149" s="84"/>
      <c r="G149" s="83" t="s">
        <v>99</v>
      </c>
      <c r="H149" s="70">
        <v>115</v>
      </c>
      <c r="I149" s="87">
        <f>SUM(I150:I151)</f>
        <v>0</v>
      </c>
      <c r="J149" s="122">
        <f>SUM(J150:J151)</f>
        <v>0</v>
      </c>
      <c r="K149" s="87">
        <f>SUM(K150:K151)</f>
        <v>0</v>
      </c>
      <c r="L149" s="200">
        <f>SUM(L150:L151)</f>
        <v>0</v>
      </c>
    </row>
    <row r="150" spans="1:12" ht="23.25" customHeight="1">
      <c r="A150" s="88">
        <v>2</v>
      </c>
      <c r="B150" s="81">
        <v>7</v>
      </c>
      <c r="C150" s="88">
        <v>2</v>
      </c>
      <c r="D150" s="81">
        <v>1</v>
      </c>
      <c r="E150" s="82">
        <v>1</v>
      </c>
      <c r="F150" s="84">
        <v>1</v>
      </c>
      <c r="G150" s="83" t="s">
        <v>100</v>
      </c>
      <c r="H150" s="70">
        <v>116</v>
      </c>
      <c r="I150" s="91"/>
      <c r="J150" s="91"/>
      <c r="K150" s="91"/>
      <c r="L150" s="197"/>
    </row>
    <row r="151" spans="1:12" ht="26.25" customHeight="1">
      <c r="A151" s="88">
        <v>2</v>
      </c>
      <c r="B151" s="81">
        <v>7</v>
      </c>
      <c r="C151" s="88">
        <v>2</v>
      </c>
      <c r="D151" s="81">
        <v>1</v>
      </c>
      <c r="E151" s="82">
        <v>1</v>
      </c>
      <c r="F151" s="84">
        <v>2</v>
      </c>
      <c r="G151" s="83" t="s">
        <v>101</v>
      </c>
      <c r="H151" s="70">
        <v>117</v>
      </c>
      <c r="I151" s="91"/>
      <c r="J151" s="91"/>
      <c r="K151" s="91"/>
      <c r="L151" s="197"/>
    </row>
    <row r="152" spans="1:12" ht="27.75" customHeight="1">
      <c r="A152" s="114">
        <v>2</v>
      </c>
      <c r="B152" s="115">
        <v>7</v>
      </c>
      <c r="C152" s="114">
        <v>2</v>
      </c>
      <c r="D152" s="115">
        <v>2</v>
      </c>
      <c r="E152" s="116"/>
      <c r="F152" s="117"/>
      <c r="G152" s="85" t="s">
        <v>102</v>
      </c>
      <c r="H152" s="70">
        <v>118</v>
      </c>
      <c r="I152" s="87">
        <f>I153</f>
        <v>0</v>
      </c>
      <c r="J152" s="87">
        <f t="shared" ref="J152:L152" si="22">J153</f>
        <v>0</v>
      </c>
      <c r="K152" s="87">
        <f t="shared" si="22"/>
        <v>0</v>
      </c>
      <c r="L152" s="201">
        <f t="shared" si="22"/>
        <v>0</v>
      </c>
    </row>
    <row r="153" spans="1:12" ht="24.75" customHeight="1">
      <c r="A153" s="114">
        <v>2</v>
      </c>
      <c r="B153" s="115">
        <v>7</v>
      </c>
      <c r="C153" s="114">
        <v>2</v>
      </c>
      <c r="D153" s="115">
        <v>2</v>
      </c>
      <c r="E153" s="116">
        <v>1</v>
      </c>
      <c r="F153" s="117"/>
      <c r="G153" s="85" t="s">
        <v>102</v>
      </c>
      <c r="H153" s="70">
        <v>119</v>
      </c>
      <c r="I153" s="87">
        <f>SUM(I154)</f>
        <v>0</v>
      </c>
      <c r="J153" s="87">
        <f t="shared" ref="J153:L153" si="23">SUM(J154)</f>
        <v>0</v>
      </c>
      <c r="K153" s="87">
        <f t="shared" si="23"/>
        <v>0</v>
      </c>
      <c r="L153" s="201">
        <f t="shared" si="23"/>
        <v>0</v>
      </c>
    </row>
    <row r="154" spans="1:12" ht="27" customHeight="1">
      <c r="A154" s="114">
        <v>2</v>
      </c>
      <c r="B154" s="115">
        <v>7</v>
      </c>
      <c r="C154" s="114">
        <v>2</v>
      </c>
      <c r="D154" s="115">
        <v>2</v>
      </c>
      <c r="E154" s="116">
        <v>1</v>
      </c>
      <c r="F154" s="117">
        <v>1</v>
      </c>
      <c r="G154" s="85" t="s">
        <v>102</v>
      </c>
      <c r="H154" s="70">
        <v>120</v>
      </c>
      <c r="I154" s="91"/>
      <c r="J154" s="91"/>
      <c r="K154" s="91"/>
      <c r="L154" s="197"/>
    </row>
    <row r="155" spans="1:12">
      <c r="A155" s="88">
        <v>2</v>
      </c>
      <c r="B155" s="81">
        <v>7</v>
      </c>
      <c r="C155" s="88">
        <v>3</v>
      </c>
      <c r="D155" s="81"/>
      <c r="E155" s="82"/>
      <c r="F155" s="84"/>
      <c r="G155" s="85" t="s">
        <v>103</v>
      </c>
      <c r="H155" s="70">
        <v>121</v>
      </c>
      <c r="I155" s="87">
        <f>I156</f>
        <v>200</v>
      </c>
      <c r="J155" s="122">
        <f t="shared" ref="J155:L156" si="24">J156</f>
        <v>100</v>
      </c>
      <c r="K155" s="87">
        <f t="shared" si="24"/>
        <v>100</v>
      </c>
      <c r="L155" s="200">
        <f t="shared" si="24"/>
        <v>54.64</v>
      </c>
    </row>
    <row r="156" spans="1:12">
      <c r="A156" s="99">
        <v>2</v>
      </c>
      <c r="B156" s="108">
        <v>7</v>
      </c>
      <c r="C156" s="150">
        <v>3</v>
      </c>
      <c r="D156" s="108">
        <v>1</v>
      </c>
      <c r="E156" s="109"/>
      <c r="F156" s="110"/>
      <c r="G156" s="143" t="s">
        <v>103</v>
      </c>
      <c r="H156" s="70">
        <v>122</v>
      </c>
      <c r="I156" s="105">
        <f>I157</f>
        <v>200</v>
      </c>
      <c r="J156" s="145">
        <f t="shared" si="24"/>
        <v>100</v>
      </c>
      <c r="K156" s="105">
        <f t="shared" si="24"/>
        <v>100</v>
      </c>
      <c r="L156" s="210">
        <f t="shared" si="24"/>
        <v>54.64</v>
      </c>
    </row>
    <row r="157" spans="1:12">
      <c r="A157" s="88">
        <v>2</v>
      </c>
      <c r="B157" s="81">
        <v>7</v>
      </c>
      <c r="C157" s="88">
        <v>3</v>
      </c>
      <c r="D157" s="81">
        <v>1</v>
      </c>
      <c r="E157" s="82">
        <v>1</v>
      </c>
      <c r="F157" s="84"/>
      <c r="G157" s="83" t="s">
        <v>103</v>
      </c>
      <c r="H157" s="70">
        <v>123</v>
      </c>
      <c r="I157" s="87">
        <f>SUM(I158:I159)</f>
        <v>200</v>
      </c>
      <c r="J157" s="122">
        <f>SUM(J158:J159)</f>
        <v>100</v>
      </c>
      <c r="K157" s="87">
        <f>SUM(K158:K159)</f>
        <v>100</v>
      </c>
      <c r="L157" s="200">
        <f>SUM(L158:L159)</f>
        <v>54.64</v>
      </c>
    </row>
    <row r="158" spans="1:12">
      <c r="A158" s="107">
        <v>2</v>
      </c>
      <c r="B158" s="77">
        <v>7</v>
      </c>
      <c r="C158" s="107">
        <v>3</v>
      </c>
      <c r="D158" s="77">
        <v>1</v>
      </c>
      <c r="E158" s="75">
        <v>1</v>
      </c>
      <c r="F158" s="78">
        <v>1</v>
      </c>
      <c r="G158" s="76" t="s">
        <v>104</v>
      </c>
      <c r="H158" s="70">
        <v>124</v>
      </c>
      <c r="I158" s="149">
        <v>200</v>
      </c>
      <c r="J158" s="149">
        <v>100</v>
      </c>
      <c r="K158" s="149">
        <v>100</v>
      </c>
      <c r="L158" s="211">
        <v>54.64</v>
      </c>
    </row>
    <row r="159" spans="1:12" ht="25.5" customHeight="1">
      <c r="A159" s="88">
        <v>2</v>
      </c>
      <c r="B159" s="81">
        <v>7</v>
      </c>
      <c r="C159" s="88">
        <v>3</v>
      </c>
      <c r="D159" s="81">
        <v>1</v>
      </c>
      <c r="E159" s="82">
        <v>1</v>
      </c>
      <c r="F159" s="84">
        <v>2</v>
      </c>
      <c r="G159" s="83" t="s">
        <v>105</v>
      </c>
      <c r="H159" s="70">
        <v>125</v>
      </c>
      <c r="I159" s="91"/>
      <c r="J159" s="92"/>
      <c r="K159" s="92"/>
      <c r="L159" s="202"/>
    </row>
    <row r="160" spans="1:12" ht="24" customHeight="1">
      <c r="A160" s="129">
        <v>2</v>
      </c>
      <c r="B160" s="129">
        <v>8</v>
      </c>
      <c r="C160" s="66"/>
      <c r="D160" s="94"/>
      <c r="E160" s="74"/>
      <c r="F160" s="151"/>
      <c r="G160" s="79" t="s">
        <v>106</v>
      </c>
      <c r="H160" s="70">
        <v>126</v>
      </c>
      <c r="I160" s="125">
        <f>I161</f>
        <v>0</v>
      </c>
      <c r="J160" s="124">
        <f>J161</f>
        <v>0</v>
      </c>
      <c r="K160" s="125">
        <f>K161</f>
        <v>0</v>
      </c>
      <c r="L160" s="206">
        <f>L161</f>
        <v>0</v>
      </c>
    </row>
    <row r="161" spans="1:12" ht="21.75" customHeight="1">
      <c r="A161" s="99">
        <v>2</v>
      </c>
      <c r="B161" s="99">
        <v>8</v>
      </c>
      <c r="C161" s="99">
        <v>1</v>
      </c>
      <c r="D161" s="100"/>
      <c r="E161" s="101"/>
      <c r="F161" s="103"/>
      <c r="G161" s="97" t="s">
        <v>106</v>
      </c>
      <c r="H161" s="70">
        <v>127</v>
      </c>
      <c r="I161" s="125">
        <f>I162+I167</f>
        <v>0</v>
      </c>
      <c r="J161" s="124">
        <f>J162+J167</f>
        <v>0</v>
      </c>
      <c r="K161" s="125">
        <f>K162+K167</f>
        <v>0</v>
      </c>
      <c r="L161" s="206">
        <f>L162+L167</f>
        <v>0</v>
      </c>
    </row>
    <row r="162" spans="1:12" ht="27" customHeight="1">
      <c r="A162" s="88">
        <v>2</v>
      </c>
      <c r="B162" s="81">
        <v>8</v>
      </c>
      <c r="C162" s="83">
        <v>1</v>
      </c>
      <c r="D162" s="81">
        <v>1</v>
      </c>
      <c r="E162" s="82"/>
      <c r="F162" s="84"/>
      <c r="G162" s="85" t="s">
        <v>107</v>
      </c>
      <c r="H162" s="70">
        <v>128</v>
      </c>
      <c r="I162" s="87">
        <f>I163</f>
        <v>0</v>
      </c>
      <c r="J162" s="122">
        <f>J163</f>
        <v>0</v>
      </c>
      <c r="K162" s="87">
        <f>K163</f>
        <v>0</v>
      </c>
      <c r="L162" s="200">
        <f>L163</f>
        <v>0</v>
      </c>
    </row>
    <row r="163" spans="1:12" ht="23.25" customHeight="1">
      <c r="A163" s="88">
        <v>2</v>
      </c>
      <c r="B163" s="81">
        <v>8</v>
      </c>
      <c r="C163" s="76">
        <v>1</v>
      </c>
      <c r="D163" s="77">
        <v>1</v>
      </c>
      <c r="E163" s="75">
        <v>1</v>
      </c>
      <c r="F163" s="78"/>
      <c r="G163" s="85" t="s">
        <v>107</v>
      </c>
      <c r="H163" s="70">
        <v>129</v>
      </c>
      <c r="I163" s="125">
        <f>SUM(I164:I166)</f>
        <v>0</v>
      </c>
      <c r="J163" s="125">
        <f t="shared" ref="J163:L163" si="25">SUM(J164:J166)</f>
        <v>0</v>
      </c>
      <c r="K163" s="125">
        <f t="shared" si="25"/>
        <v>0</v>
      </c>
      <c r="L163" s="208">
        <f t="shared" si="25"/>
        <v>0</v>
      </c>
    </row>
    <row r="164" spans="1:12" ht="23.25" customHeight="1">
      <c r="A164" s="81">
        <v>2</v>
      </c>
      <c r="B164" s="77">
        <v>8</v>
      </c>
      <c r="C164" s="83">
        <v>1</v>
      </c>
      <c r="D164" s="81">
        <v>1</v>
      </c>
      <c r="E164" s="82">
        <v>1</v>
      </c>
      <c r="F164" s="84">
        <v>1</v>
      </c>
      <c r="G164" s="85" t="s">
        <v>108</v>
      </c>
      <c r="H164" s="70">
        <v>130</v>
      </c>
      <c r="I164" s="91"/>
      <c r="J164" s="91"/>
      <c r="K164" s="91"/>
      <c r="L164" s="197"/>
    </row>
    <row r="165" spans="1:12" ht="27" customHeight="1">
      <c r="A165" s="99">
        <v>2</v>
      </c>
      <c r="B165" s="108">
        <v>8</v>
      </c>
      <c r="C165" s="143">
        <v>1</v>
      </c>
      <c r="D165" s="108">
        <v>1</v>
      </c>
      <c r="E165" s="109">
        <v>1</v>
      </c>
      <c r="F165" s="110">
        <v>2</v>
      </c>
      <c r="G165" s="111" t="s">
        <v>109</v>
      </c>
      <c r="H165" s="70">
        <v>131</v>
      </c>
      <c r="I165" s="152"/>
      <c r="J165" s="152"/>
      <c r="K165" s="152"/>
      <c r="L165" s="212"/>
    </row>
    <row r="166" spans="1:12">
      <c r="A166" s="135">
        <v>2</v>
      </c>
      <c r="B166" s="153">
        <v>8</v>
      </c>
      <c r="C166" s="111">
        <v>1</v>
      </c>
      <c r="D166" s="153">
        <v>1</v>
      </c>
      <c r="E166" s="154">
        <v>1</v>
      </c>
      <c r="F166" s="155">
        <v>3</v>
      </c>
      <c r="G166" s="111" t="s">
        <v>110</v>
      </c>
      <c r="H166" s="70">
        <v>132</v>
      </c>
      <c r="I166" s="152"/>
      <c r="J166" s="156"/>
      <c r="K166" s="152"/>
      <c r="L166" s="213"/>
    </row>
    <row r="167" spans="1:12" ht="23.25" customHeight="1">
      <c r="A167" s="88">
        <v>2</v>
      </c>
      <c r="B167" s="81">
        <v>8</v>
      </c>
      <c r="C167" s="83">
        <v>1</v>
      </c>
      <c r="D167" s="81">
        <v>2</v>
      </c>
      <c r="E167" s="82"/>
      <c r="F167" s="84"/>
      <c r="G167" s="85" t="s">
        <v>111</v>
      </c>
      <c r="H167" s="70">
        <v>133</v>
      </c>
      <c r="I167" s="87">
        <f>I168</f>
        <v>0</v>
      </c>
      <c r="J167" s="122">
        <f t="shared" ref="J167:L168" si="26">J168</f>
        <v>0</v>
      </c>
      <c r="K167" s="87">
        <f t="shared" si="26"/>
        <v>0</v>
      </c>
      <c r="L167" s="200">
        <f t="shared" si="26"/>
        <v>0</v>
      </c>
    </row>
    <row r="168" spans="1:12">
      <c r="A168" s="88">
        <v>2</v>
      </c>
      <c r="B168" s="81">
        <v>8</v>
      </c>
      <c r="C168" s="83">
        <v>1</v>
      </c>
      <c r="D168" s="81">
        <v>2</v>
      </c>
      <c r="E168" s="82">
        <v>1</v>
      </c>
      <c r="F168" s="84"/>
      <c r="G168" s="85" t="s">
        <v>111</v>
      </c>
      <c r="H168" s="70">
        <v>134</v>
      </c>
      <c r="I168" s="87">
        <f>I169</f>
        <v>0</v>
      </c>
      <c r="J168" s="122">
        <f t="shared" si="26"/>
        <v>0</v>
      </c>
      <c r="K168" s="87">
        <f t="shared" si="26"/>
        <v>0</v>
      </c>
      <c r="L168" s="200">
        <f t="shared" si="26"/>
        <v>0</v>
      </c>
    </row>
    <row r="169" spans="1:12">
      <c r="A169" s="99">
        <v>2</v>
      </c>
      <c r="B169" s="100">
        <v>8</v>
      </c>
      <c r="C169" s="102">
        <v>1</v>
      </c>
      <c r="D169" s="100">
        <v>2</v>
      </c>
      <c r="E169" s="101">
        <v>1</v>
      </c>
      <c r="F169" s="157">
        <v>1</v>
      </c>
      <c r="G169" s="85" t="s">
        <v>111</v>
      </c>
      <c r="H169" s="70">
        <v>135</v>
      </c>
      <c r="I169" s="158"/>
      <c r="J169" s="92"/>
      <c r="K169" s="92"/>
      <c r="L169" s="202"/>
    </row>
    <row r="170" spans="1:12" ht="39.75" customHeight="1">
      <c r="A170" s="129">
        <v>2</v>
      </c>
      <c r="B170" s="66">
        <v>9</v>
      </c>
      <c r="C170" s="68"/>
      <c r="D170" s="66"/>
      <c r="E170" s="67"/>
      <c r="F170" s="69"/>
      <c r="G170" s="68" t="s">
        <v>112</v>
      </c>
      <c r="H170" s="70">
        <v>136</v>
      </c>
      <c r="I170" s="87">
        <f>I171+I175</f>
        <v>0</v>
      </c>
      <c r="J170" s="122">
        <f>J171+J175</f>
        <v>0</v>
      </c>
      <c r="K170" s="87">
        <f>K171+K175</f>
        <v>0</v>
      </c>
      <c r="L170" s="200">
        <f>L171+L175</f>
        <v>0</v>
      </c>
    </row>
    <row r="171" spans="1:12" s="102" customFormat="1" ht="39" customHeight="1">
      <c r="A171" s="88">
        <v>2</v>
      </c>
      <c r="B171" s="81">
        <v>9</v>
      </c>
      <c r="C171" s="83">
        <v>1</v>
      </c>
      <c r="D171" s="81"/>
      <c r="E171" s="82"/>
      <c r="F171" s="84"/>
      <c r="G171" s="85" t="s">
        <v>113</v>
      </c>
      <c r="H171" s="70">
        <v>137</v>
      </c>
      <c r="I171" s="87">
        <f>I172</f>
        <v>0</v>
      </c>
      <c r="J171" s="122">
        <f t="shared" ref="J171:L172" si="27">J172</f>
        <v>0</v>
      </c>
      <c r="K171" s="87">
        <f t="shared" si="27"/>
        <v>0</v>
      </c>
      <c r="L171" s="200">
        <f t="shared" si="27"/>
        <v>0</v>
      </c>
    </row>
    <row r="172" spans="1:12" ht="42.75" customHeight="1">
      <c r="A172" s="107">
        <v>2</v>
      </c>
      <c r="B172" s="77">
        <v>9</v>
      </c>
      <c r="C172" s="76">
        <v>1</v>
      </c>
      <c r="D172" s="77">
        <v>1</v>
      </c>
      <c r="E172" s="75"/>
      <c r="F172" s="78"/>
      <c r="G172" s="85" t="s">
        <v>113</v>
      </c>
      <c r="H172" s="70">
        <v>138</v>
      </c>
      <c r="I172" s="125">
        <f>I173</f>
        <v>0</v>
      </c>
      <c r="J172" s="124">
        <f t="shared" si="27"/>
        <v>0</v>
      </c>
      <c r="K172" s="125">
        <f t="shared" si="27"/>
        <v>0</v>
      </c>
      <c r="L172" s="206">
        <f t="shared" si="27"/>
        <v>0</v>
      </c>
    </row>
    <row r="173" spans="1:12" ht="38.25" customHeight="1">
      <c r="A173" s="88">
        <v>2</v>
      </c>
      <c r="B173" s="81">
        <v>9</v>
      </c>
      <c r="C173" s="88">
        <v>1</v>
      </c>
      <c r="D173" s="81">
        <v>1</v>
      </c>
      <c r="E173" s="82">
        <v>1</v>
      </c>
      <c r="F173" s="84"/>
      <c r="G173" s="85" t="s">
        <v>113</v>
      </c>
      <c r="H173" s="70">
        <v>139</v>
      </c>
      <c r="I173" s="87">
        <f>I174</f>
        <v>0</v>
      </c>
      <c r="J173" s="122">
        <f>J174</f>
        <v>0</v>
      </c>
      <c r="K173" s="87">
        <f>K174</f>
        <v>0</v>
      </c>
      <c r="L173" s="200">
        <f>L174</f>
        <v>0</v>
      </c>
    </row>
    <row r="174" spans="1:12" ht="38.25" customHeight="1">
      <c r="A174" s="107">
        <v>2</v>
      </c>
      <c r="B174" s="77">
        <v>9</v>
      </c>
      <c r="C174" s="77">
        <v>1</v>
      </c>
      <c r="D174" s="77">
        <v>1</v>
      </c>
      <c r="E174" s="75">
        <v>1</v>
      </c>
      <c r="F174" s="78">
        <v>1</v>
      </c>
      <c r="G174" s="85" t="s">
        <v>113</v>
      </c>
      <c r="H174" s="70">
        <v>140</v>
      </c>
      <c r="I174" s="149"/>
      <c r="J174" s="149"/>
      <c r="K174" s="149"/>
      <c r="L174" s="211"/>
    </row>
    <row r="175" spans="1:12" ht="41.25" customHeight="1">
      <c r="A175" s="88">
        <v>2</v>
      </c>
      <c r="B175" s="81">
        <v>9</v>
      </c>
      <c r="C175" s="81">
        <v>2</v>
      </c>
      <c r="D175" s="81"/>
      <c r="E175" s="82"/>
      <c r="F175" s="84"/>
      <c r="G175" s="85" t="s">
        <v>114</v>
      </c>
      <c r="H175" s="70">
        <v>141</v>
      </c>
      <c r="I175" s="87">
        <f>SUM(I176+I181)</f>
        <v>0</v>
      </c>
      <c r="J175" s="87">
        <f t="shared" ref="J175:L175" si="28">SUM(J176+J181)</f>
        <v>0</v>
      </c>
      <c r="K175" s="87">
        <f t="shared" si="28"/>
        <v>0</v>
      </c>
      <c r="L175" s="201">
        <f t="shared" si="28"/>
        <v>0</v>
      </c>
    </row>
    <row r="176" spans="1:12" ht="44.25" customHeight="1">
      <c r="A176" s="88">
        <v>2</v>
      </c>
      <c r="B176" s="81">
        <v>9</v>
      </c>
      <c r="C176" s="81">
        <v>2</v>
      </c>
      <c r="D176" s="77">
        <v>1</v>
      </c>
      <c r="E176" s="75"/>
      <c r="F176" s="78"/>
      <c r="G176" s="97" t="s">
        <v>115</v>
      </c>
      <c r="H176" s="70">
        <v>142</v>
      </c>
      <c r="I176" s="125">
        <f>I177</f>
        <v>0</v>
      </c>
      <c r="J176" s="124">
        <f>J177</f>
        <v>0</v>
      </c>
      <c r="K176" s="125">
        <f>K177</f>
        <v>0</v>
      </c>
      <c r="L176" s="206">
        <f>L177</f>
        <v>0</v>
      </c>
    </row>
    <row r="177" spans="1:12" ht="40.5" customHeight="1">
      <c r="A177" s="107">
        <v>2</v>
      </c>
      <c r="B177" s="77">
        <v>9</v>
      </c>
      <c r="C177" s="77">
        <v>2</v>
      </c>
      <c r="D177" s="81">
        <v>1</v>
      </c>
      <c r="E177" s="82">
        <v>1</v>
      </c>
      <c r="F177" s="84"/>
      <c r="G177" s="97" t="s">
        <v>115</v>
      </c>
      <c r="H177" s="70">
        <v>143</v>
      </c>
      <c r="I177" s="87">
        <f>SUM(I178:I180)</f>
        <v>0</v>
      </c>
      <c r="J177" s="122">
        <f>SUM(J178:J180)</f>
        <v>0</v>
      </c>
      <c r="K177" s="87">
        <f>SUM(K178:K180)</f>
        <v>0</v>
      </c>
      <c r="L177" s="200">
        <f>SUM(L178:L180)</f>
        <v>0</v>
      </c>
    </row>
    <row r="178" spans="1:12" ht="53.25" customHeight="1">
      <c r="A178" s="99">
        <v>2</v>
      </c>
      <c r="B178" s="108">
        <v>9</v>
      </c>
      <c r="C178" s="108">
        <v>2</v>
      </c>
      <c r="D178" s="108">
        <v>1</v>
      </c>
      <c r="E178" s="109">
        <v>1</v>
      </c>
      <c r="F178" s="110">
        <v>1</v>
      </c>
      <c r="G178" s="97" t="s">
        <v>116</v>
      </c>
      <c r="H178" s="70">
        <v>144</v>
      </c>
      <c r="I178" s="152"/>
      <c r="J178" s="90"/>
      <c r="K178" s="90"/>
      <c r="L178" s="207"/>
    </row>
    <row r="179" spans="1:12" ht="51.75" customHeight="1">
      <c r="A179" s="88">
        <v>2</v>
      </c>
      <c r="B179" s="81">
        <v>9</v>
      </c>
      <c r="C179" s="81">
        <v>2</v>
      </c>
      <c r="D179" s="81">
        <v>1</v>
      </c>
      <c r="E179" s="82">
        <v>1</v>
      </c>
      <c r="F179" s="84">
        <v>2</v>
      </c>
      <c r="G179" s="97" t="s">
        <v>117</v>
      </c>
      <c r="H179" s="70">
        <v>145</v>
      </c>
      <c r="I179" s="91"/>
      <c r="J179" s="159"/>
      <c r="K179" s="159"/>
      <c r="L179" s="214"/>
    </row>
    <row r="180" spans="1:12" ht="54.75" customHeight="1">
      <c r="A180" s="88">
        <v>2</v>
      </c>
      <c r="B180" s="81">
        <v>9</v>
      </c>
      <c r="C180" s="81">
        <v>2</v>
      </c>
      <c r="D180" s="81">
        <v>1</v>
      </c>
      <c r="E180" s="82">
        <v>1</v>
      </c>
      <c r="F180" s="84">
        <v>3</v>
      </c>
      <c r="G180" s="97" t="s">
        <v>118</v>
      </c>
      <c r="H180" s="70">
        <v>146</v>
      </c>
      <c r="I180" s="91"/>
      <c r="J180" s="91"/>
      <c r="K180" s="91"/>
      <c r="L180" s="197"/>
    </row>
    <row r="181" spans="1:12" ht="39" customHeight="1">
      <c r="A181" s="160">
        <v>2</v>
      </c>
      <c r="B181" s="160">
        <v>9</v>
      </c>
      <c r="C181" s="160">
        <v>2</v>
      </c>
      <c r="D181" s="160">
        <v>2</v>
      </c>
      <c r="E181" s="160"/>
      <c r="F181" s="160"/>
      <c r="G181" s="85" t="s">
        <v>119</v>
      </c>
      <c r="H181" s="70">
        <v>147</v>
      </c>
      <c r="I181" s="87">
        <f>I182</f>
        <v>0</v>
      </c>
      <c r="J181" s="122">
        <f>J182</f>
        <v>0</v>
      </c>
      <c r="K181" s="87">
        <f>K182</f>
        <v>0</v>
      </c>
      <c r="L181" s="200">
        <f>L182</f>
        <v>0</v>
      </c>
    </row>
    <row r="182" spans="1:12" ht="43.5" customHeight="1">
      <c r="A182" s="88">
        <v>2</v>
      </c>
      <c r="B182" s="81">
        <v>9</v>
      </c>
      <c r="C182" s="81">
        <v>2</v>
      </c>
      <c r="D182" s="81">
        <v>2</v>
      </c>
      <c r="E182" s="82">
        <v>1</v>
      </c>
      <c r="F182" s="84"/>
      <c r="G182" s="97" t="s">
        <v>120</v>
      </c>
      <c r="H182" s="70">
        <v>148</v>
      </c>
      <c r="I182" s="125">
        <f>SUM(I183:I185)</f>
        <v>0</v>
      </c>
      <c r="J182" s="125">
        <f>SUM(J183:J185)</f>
        <v>0</v>
      </c>
      <c r="K182" s="125">
        <f>SUM(K183:K185)</f>
        <v>0</v>
      </c>
      <c r="L182" s="208">
        <f>SUM(L183:L185)</f>
        <v>0</v>
      </c>
    </row>
    <row r="183" spans="1:12" ht="54.75" customHeight="1">
      <c r="A183" s="88">
        <v>2</v>
      </c>
      <c r="B183" s="81">
        <v>9</v>
      </c>
      <c r="C183" s="81">
        <v>2</v>
      </c>
      <c r="D183" s="81">
        <v>2</v>
      </c>
      <c r="E183" s="81">
        <v>1</v>
      </c>
      <c r="F183" s="84">
        <v>1</v>
      </c>
      <c r="G183" s="161" t="s">
        <v>121</v>
      </c>
      <c r="H183" s="70">
        <v>149</v>
      </c>
      <c r="I183" s="91"/>
      <c r="J183" s="90"/>
      <c r="K183" s="90"/>
      <c r="L183" s="207"/>
    </row>
    <row r="184" spans="1:12" ht="54" customHeight="1">
      <c r="A184" s="100">
        <v>2</v>
      </c>
      <c r="B184" s="102">
        <v>9</v>
      </c>
      <c r="C184" s="100">
        <v>2</v>
      </c>
      <c r="D184" s="101">
        <v>2</v>
      </c>
      <c r="E184" s="101">
        <v>1</v>
      </c>
      <c r="F184" s="103">
        <v>2</v>
      </c>
      <c r="G184" s="134" t="s">
        <v>122</v>
      </c>
      <c r="H184" s="70">
        <v>150</v>
      </c>
      <c r="I184" s="90"/>
      <c r="J184" s="92"/>
      <c r="K184" s="92"/>
      <c r="L184" s="202"/>
    </row>
    <row r="185" spans="1:12" ht="54" customHeight="1">
      <c r="A185" s="81">
        <v>2</v>
      </c>
      <c r="B185" s="143">
        <v>9</v>
      </c>
      <c r="C185" s="108">
        <v>2</v>
      </c>
      <c r="D185" s="109">
        <v>2</v>
      </c>
      <c r="E185" s="109">
        <v>1</v>
      </c>
      <c r="F185" s="110">
        <v>3</v>
      </c>
      <c r="G185" s="111" t="s">
        <v>123</v>
      </c>
      <c r="H185" s="70">
        <v>151</v>
      </c>
      <c r="I185" s="159"/>
      <c r="J185" s="159"/>
      <c r="K185" s="159"/>
      <c r="L185" s="214"/>
    </row>
    <row r="186" spans="1:12" ht="76.5" customHeight="1">
      <c r="A186" s="66">
        <v>3</v>
      </c>
      <c r="B186" s="68"/>
      <c r="C186" s="66"/>
      <c r="D186" s="67"/>
      <c r="E186" s="67"/>
      <c r="F186" s="69"/>
      <c r="G186" s="139" t="s">
        <v>124</v>
      </c>
      <c r="H186" s="70">
        <v>152</v>
      </c>
      <c r="I186" s="71">
        <f>SUM(I187+I240+I305)</f>
        <v>1400</v>
      </c>
      <c r="J186" s="162">
        <f>SUM(J187+J240+J305)</f>
        <v>1400</v>
      </c>
      <c r="K186" s="72">
        <f>SUM(K187+K240+K305)</f>
        <v>1400</v>
      </c>
      <c r="L186" s="198">
        <f>SUM(L187+L240+L305)</f>
        <v>0</v>
      </c>
    </row>
    <row r="187" spans="1:12" ht="34.5" customHeight="1">
      <c r="A187" s="129">
        <v>3</v>
      </c>
      <c r="B187" s="66">
        <v>1</v>
      </c>
      <c r="C187" s="94"/>
      <c r="D187" s="74"/>
      <c r="E187" s="74"/>
      <c r="F187" s="151"/>
      <c r="G187" s="120" t="s">
        <v>125</v>
      </c>
      <c r="H187" s="70">
        <v>153</v>
      </c>
      <c r="I187" s="86">
        <f>SUM(I188+I211+I218+I230+I234)</f>
        <v>1400</v>
      </c>
      <c r="J187" s="121">
        <f>SUM(J188+J211+J218+J230+J234)</f>
        <v>1400</v>
      </c>
      <c r="K187" s="121">
        <f>SUM(K188+K211+K218+K230+K234)</f>
        <v>1400</v>
      </c>
      <c r="L187" s="206">
        <f>SUM(L188+L211+L218+L230+L234)</f>
        <v>0</v>
      </c>
    </row>
    <row r="188" spans="1:12" ht="30.75" customHeight="1">
      <c r="A188" s="77">
        <v>3</v>
      </c>
      <c r="B188" s="76">
        <v>1</v>
      </c>
      <c r="C188" s="77">
        <v>1</v>
      </c>
      <c r="D188" s="75"/>
      <c r="E188" s="75"/>
      <c r="F188" s="163"/>
      <c r="G188" s="114" t="s">
        <v>126</v>
      </c>
      <c r="H188" s="70">
        <v>154</v>
      </c>
      <c r="I188" s="121">
        <f>SUM(I189+I192+I197+I203+I208)</f>
        <v>1400</v>
      </c>
      <c r="J188" s="122">
        <f>SUM(J189+J192+J197+J203+J208)</f>
        <v>1400</v>
      </c>
      <c r="K188" s="87">
        <f>SUM(K189+K192+K197+K203+K208)</f>
        <v>1400</v>
      </c>
      <c r="L188" s="200">
        <f>SUM(L189+L192+L197+L203+L208)</f>
        <v>0</v>
      </c>
    </row>
    <row r="189" spans="1:12" ht="33" customHeight="1">
      <c r="A189" s="81">
        <v>3</v>
      </c>
      <c r="B189" s="83">
        <v>1</v>
      </c>
      <c r="C189" s="81">
        <v>1</v>
      </c>
      <c r="D189" s="82">
        <v>1</v>
      </c>
      <c r="E189" s="82"/>
      <c r="F189" s="164"/>
      <c r="G189" s="114" t="s">
        <v>127</v>
      </c>
      <c r="H189" s="70">
        <v>155</v>
      </c>
      <c r="I189" s="86">
        <f>I190</f>
        <v>0</v>
      </c>
      <c r="J189" s="124">
        <f>J190</f>
        <v>0</v>
      </c>
      <c r="K189" s="125">
        <f>K190</f>
        <v>0</v>
      </c>
      <c r="L189" s="206">
        <f>L190</f>
        <v>0</v>
      </c>
    </row>
    <row r="190" spans="1:12" ht="24" customHeight="1">
      <c r="A190" s="81">
        <v>3</v>
      </c>
      <c r="B190" s="83">
        <v>1</v>
      </c>
      <c r="C190" s="81">
        <v>1</v>
      </c>
      <c r="D190" s="82">
        <v>1</v>
      </c>
      <c r="E190" s="82">
        <v>1</v>
      </c>
      <c r="F190" s="130"/>
      <c r="G190" s="114" t="s">
        <v>127</v>
      </c>
      <c r="H190" s="70">
        <v>156</v>
      </c>
      <c r="I190" s="121">
        <f>I191</f>
        <v>0</v>
      </c>
      <c r="J190" s="86">
        <f t="shared" ref="J190:L190" si="29">J191</f>
        <v>0</v>
      </c>
      <c r="K190" s="86">
        <f t="shared" si="29"/>
        <v>0</v>
      </c>
      <c r="L190" s="200">
        <f t="shared" si="29"/>
        <v>0</v>
      </c>
    </row>
    <row r="191" spans="1:12" ht="31.5" customHeight="1">
      <c r="A191" s="81">
        <v>3</v>
      </c>
      <c r="B191" s="83">
        <v>1</v>
      </c>
      <c r="C191" s="81">
        <v>1</v>
      </c>
      <c r="D191" s="82">
        <v>1</v>
      </c>
      <c r="E191" s="82">
        <v>1</v>
      </c>
      <c r="F191" s="130">
        <v>1</v>
      </c>
      <c r="G191" s="114" t="s">
        <v>127</v>
      </c>
      <c r="H191" s="70">
        <v>157</v>
      </c>
      <c r="I191" s="92"/>
      <c r="J191" s="92"/>
      <c r="K191" s="92"/>
      <c r="L191" s="202"/>
    </row>
    <row r="192" spans="1:12" ht="27.75" customHeight="1">
      <c r="A192" s="77">
        <v>3</v>
      </c>
      <c r="B192" s="75">
        <v>1</v>
      </c>
      <c r="C192" s="75">
        <v>1</v>
      </c>
      <c r="D192" s="75">
        <v>2</v>
      </c>
      <c r="E192" s="75"/>
      <c r="F192" s="78"/>
      <c r="G192" s="97" t="s">
        <v>128</v>
      </c>
      <c r="H192" s="70">
        <v>158</v>
      </c>
      <c r="I192" s="121">
        <f>I193</f>
        <v>0</v>
      </c>
      <c r="J192" s="124">
        <f>J193</f>
        <v>0</v>
      </c>
      <c r="K192" s="125">
        <f>K193</f>
        <v>0</v>
      </c>
      <c r="L192" s="206">
        <f>L193</f>
        <v>0</v>
      </c>
    </row>
    <row r="193" spans="1:12" ht="27.75" customHeight="1">
      <c r="A193" s="81">
        <v>3</v>
      </c>
      <c r="B193" s="82">
        <v>1</v>
      </c>
      <c r="C193" s="82">
        <v>1</v>
      </c>
      <c r="D193" s="82">
        <v>2</v>
      </c>
      <c r="E193" s="82">
        <v>1</v>
      </c>
      <c r="F193" s="84"/>
      <c r="G193" s="97" t="s">
        <v>128</v>
      </c>
      <c r="H193" s="70">
        <v>159</v>
      </c>
      <c r="I193" s="86">
        <f>SUM(I194:I196)</f>
        <v>0</v>
      </c>
      <c r="J193" s="122">
        <f>SUM(J194:J196)</f>
        <v>0</v>
      </c>
      <c r="K193" s="87">
        <f>SUM(K194:K196)</f>
        <v>0</v>
      </c>
      <c r="L193" s="200">
        <f>SUM(L194:L196)</f>
        <v>0</v>
      </c>
    </row>
    <row r="194" spans="1:12" ht="27" customHeight="1">
      <c r="A194" s="77">
        <v>3</v>
      </c>
      <c r="B194" s="75">
        <v>1</v>
      </c>
      <c r="C194" s="75">
        <v>1</v>
      </c>
      <c r="D194" s="75">
        <v>2</v>
      </c>
      <c r="E194" s="75">
        <v>1</v>
      </c>
      <c r="F194" s="78">
        <v>1</v>
      </c>
      <c r="G194" s="97" t="s">
        <v>129</v>
      </c>
      <c r="H194" s="70">
        <v>160</v>
      </c>
      <c r="I194" s="90"/>
      <c r="J194" s="90"/>
      <c r="K194" s="90"/>
      <c r="L194" s="214"/>
    </row>
    <row r="195" spans="1:12" ht="27" customHeight="1">
      <c r="A195" s="81">
        <v>3</v>
      </c>
      <c r="B195" s="82">
        <v>1</v>
      </c>
      <c r="C195" s="82">
        <v>1</v>
      </c>
      <c r="D195" s="82">
        <v>2</v>
      </c>
      <c r="E195" s="82">
        <v>1</v>
      </c>
      <c r="F195" s="84">
        <v>2</v>
      </c>
      <c r="G195" s="85" t="s">
        <v>130</v>
      </c>
      <c r="H195" s="70">
        <v>161</v>
      </c>
      <c r="I195" s="92"/>
      <c r="J195" s="92"/>
      <c r="K195" s="92"/>
      <c r="L195" s="202"/>
    </row>
    <row r="196" spans="1:12" ht="26.25" customHeight="1">
      <c r="A196" s="77">
        <v>3</v>
      </c>
      <c r="B196" s="75">
        <v>1</v>
      </c>
      <c r="C196" s="75">
        <v>1</v>
      </c>
      <c r="D196" s="75">
        <v>2</v>
      </c>
      <c r="E196" s="75">
        <v>1</v>
      </c>
      <c r="F196" s="78">
        <v>3</v>
      </c>
      <c r="G196" s="97" t="s">
        <v>131</v>
      </c>
      <c r="H196" s="70">
        <v>162</v>
      </c>
      <c r="I196" s="90"/>
      <c r="J196" s="90"/>
      <c r="K196" s="90"/>
      <c r="L196" s="214"/>
    </row>
    <row r="197" spans="1:12" ht="27.75" customHeight="1">
      <c r="A197" s="81">
        <v>3</v>
      </c>
      <c r="B197" s="82">
        <v>1</v>
      </c>
      <c r="C197" s="82">
        <v>1</v>
      </c>
      <c r="D197" s="82">
        <v>3</v>
      </c>
      <c r="E197" s="82"/>
      <c r="F197" s="84"/>
      <c r="G197" s="85" t="s">
        <v>132</v>
      </c>
      <c r="H197" s="70">
        <v>163</v>
      </c>
      <c r="I197" s="86">
        <f>I198</f>
        <v>1400</v>
      </c>
      <c r="J197" s="122">
        <f>J198</f>
        <v>1400</v>
      </c>
      <c r="K197" s="87">
        <f>K198</f>
        <v>1400</v>
      </c>
      <c r="L197" s="200">
        <f>L198</f>
        <v>0</v>
      </c>
    </row>
    <row r="198" spans="1:12" ht="23.25" customHeight="1">
      <c r="A198" s="81">
        <v>3</v>
      </c>
      <c r="B198" s="82">
        <v>1</v>
      </c>
      <c r="C198" s="82">
        <v>1</v>
      </c>
      <c r="D198" s="82">
        <v>3</v>
      </c>
      <c r="E198" s="82">
        <v>1</v>
      </c>
      <c r="F198" s="84"/>
      <c r="G198" s="85" t="s">
        <v>132</v>
      </c>
      <c r="H198" s="70">
        <v>164</v>
      </c>
      <c r="I198" s="86">
        <f>SUM(I199:I202)</f>
        <v>1400</v>
      </c>
      <c r="J198" s="86">
        <f t="shared" ref="J198:L198" si="30">SUM(J199:J202)</f>
        <v>1400</v>
      </c>
      <c r="K198" s="86">
        <f t="shared" si="30"/>
        <v>1400</v>
      </c>
      <c r="L198" s="86">
        <f t="shared" si="30"/>
        <v>0</v>
      </c>
    </row>
    <row r="199" spans="1:12" ht="23.25" customHeight="1">
      <c r="A199" s="81">
        <v>3</v>
      </c>
      <c r="B199" s="82">
        <v>1</v>
      </c>
      <c r="C199" s="82">
        <v>1</v>
      </c>
      <c r="D199" s="82">
        <v>3</v>
      </c>
      <c r="E199" s="82">
        <v>1</v>
      </c>
      <c r="F199" s="84">
        <v>1</v>
      </c>
      <c r="G199" s="85" t="s">
        <v>133</v>
      </c>
      <c r="H199" s="70">
        <v>165</v>
      </c>
      <c r="I199" s="92"/>
      <c r="J199" s="92"/>
      <c r="K199" s="92"/>
      <c r="L199" s="214"/>
    </row>
    <row r="200" spans="1:12" ht="29.25" customHeight="1">
      <c r="A200" s="81">
        <v>3</v>
      </c>
      <c r="B200" s="82">
        <v>1</v>
      </c>
      <c r="C200" s="82">
        <v>1</v>
      </c>
      <c r="D200" s="82">
        <v>3</v>
      </c>
      <c r="E200" s="82">
        <v>1</v>
      </c>
      <c r="F200" s="84">
        <v>2</v>
      </c>
      <c r="G200" s="85" t="s">
        <v>134</v>
      </c>
      <c r="H200" s="70">
        <v>166</v>
      </c>
      <c r="I200" s="90"/>
      <c r="J200" s="92"/>
      <c r="K200" s="92"/>
      <c r="L200" s="202"/>
    </row>
    <row r="201" spans="1:12" ht="27" customHeight="1">
      <c r="A201" s="81">
        <v>3</v>
      </c>
      <c r="B201" s="82">
        <v>1</v>
      </c>
      <c r="C201" s="82">
        <v>1</v>
      </c>
      <c r="D201" s="82">
        <v>3</v>
      </c>
      <c r="E201" s="82">
        <v>1</v>
      </c>
      <c r="F201" s="84">
        <v>3</v>
      </c>
      <c r="G201" s="114" t="s">
        <v>135</v>
      </c>
      <c r="H201" s="70">
        <v>167</v>
      </c>
      <c r="I201" s="90"/>
      <c r="J201" s="112"/>
      <c r="K201" s="112"/>
      <c r="L201" s="213"/>
    </row>
    <row r="202" spans="1:12" ht="25.5">
      <c r="A202" s="100">
        <v>3</v>
      </c>
      <c r="B202" s="101">
        <v>1</v>
      </c>
      <c r="C202" s="101">
        <v>1</v>
      </c>
      <c r="D202" s="101">
        <v>3</v>
      </c>
      <c r="E202" s="101">
        <v>1</v>
      </c>
      <c r="F202" s="103">
        <v>4</v>
      </c>
      <c r="G202" s="147" t="s">
        <v>136</v>
      </c>
      <c r="H202" s="70">
        <v>168</v>
      </c>
      <c r="I202" s="165">
        <v>1400</v>
      </c>
      <c r="J202" s="166">
        <v>1400</v>
      </c>
      <c r="K202" s="92">
        <v>1400</v>
      </c>
      <c r="L202" s="202"/>
    </row>
    <row r="203" spans="1:12" ht="27" customHeight="1">
      <c r="A203" s="100">
        <v>3</v>
      </c>
      <c r="B203" s="101">
        <v>1</v>
      </c>
      <c r="C203" s="101">
        <v>1</v>
      </c>
      <c r="D203" s="101">
        <v>4</v>
      </c>
      <c r="E203" s="101"/>
      <c r="F203" s="103"/>
      <c r="G203" s="134" t="s">
        <v>137</v>
      </c>
      <c r="H203" s="70">
        <v>169</v>
      </c>
      <c r="I203" s="86">
        <f>I204</f>
        <v>0</v>
      </c>
      <c r="J203" s="126">
        <f>J204</f>
        <v>0</v>
      </c>
      <c r="K203" s="127">
        <f>K204</f>
        <v>0</v>
      </c>
      <c r="L203" s="204">
        <f>L204</f>
        <v>0</v>
      </c>
    </row>
    <row r="204" spans="1:12" ht="27.75" customHeight="1">
      <c r="A204" s="81">
        <v>3</v>
      </c>
      <c r="B204" s="82">
        <v>1</v>
      </c>
      <c r="C204" s="82">
        <v>1</v>
      </c>
      <c r="D204" s="82">
        <v>4</v>
      </c>
      <c r="E204" s="82">
        <v>1</v>
      </c>
      <c r="F204" s="84"/>
      <c r="G204" s="134" t="s">
        <v>137</v>
      </c>
      <c r="H204" s="70">
        <v>170</v>
      </c>
      <c r="I204" s="121">
        <f>SUM(I205:I207)</f>
        <v>0</v>
      </c>
      <c r="J204" s="122">
        <f>SUM(J205:J207)</f>
        <v>0</v>
      </c>
      <c r="K204" s="87">
        <f>SUM(K205:K207)</f>
        <v>0</v>
      </c>
      <c r="L204" s="200">
        <f>SUM(L205:L207)</f>
        <v>0</v>
      </c>
    </row>
    <row r="205" spans="1:12" ht="24.75" customHeight="1">
      <c r="A205" s="81">
        <v>3</v>
      </c>
      <c r="B205" s="82">
        <v>1</v>
      </c>
      <c r="C205" s="82">
        <v>1</v>
      </c>
      <c r="D205" s="82">
        <v>4</v>
      </c>
      <c r="E205" s="82">
        <v>1</v>
      </c>
      <c r="F205" s="84">
        <v>1</v>
      </c>
      <c r="G205" s="85" t="s">
        <v>138</v>
      </c>
      <c r="H205" s="70">
        <v>171</v>
      </c>
      <c r="I205" s="92"/>
      <c r="J205" s="92"/>
      <c r="K205" s="92"/>
      <c r="L205" s="214"/>
    </row>
    <row r="206" spans="1:12" ht="25.5" customHeight="1">
      <c r="A206" s="77">
        <v>3</v>
      </c>
      <c r="B206" s="75">
        <v>1</v>
      </c>
      <c r="C206" s="75">
        <v>1</v>
      </c>
      <c r="D206" s="75">
        <v>4</v>
      </c>
      <c r="E206" s="75">
        <v>1</v>
      </c>
      <c r="F206" s="78">
        <v>2</v>
      </c>
      <c r="G206" s="97" t="s">
        <v>139</v>
      </c>
      <c r="H206" s="70">
        <v>172</v>
      </c>
      <c r="I206" s="90"/>
      <c r="J206" s="90"/>
      <c r="K206" s="91"/>
      <c r="L206" s="202"/>
    </row>
    <row r="207" spans="1:12" ht="31.5" customHeight="1">
      <c r="A207" s="81">
        <v>3</v>
      </c>
      <c r="B207" s="82">
        <v>1</v>
      </c>
      <c r="C207" s="82">
        <v>1</v>
      </c>
      <c r="D207" s="82">
        <v>4</v>
      </c>
      <c r="E207" s="82">
        <v>1</v>
      </c>
      <c r="F207" s="84">
        <v>3</v>
      </c>
      <c r="G207" s="85" t="s">
        <v>140</v>
      </c>
      <c r="H207" s="70">
        <v>173</v>
      </c>
      <c r="I207" s="90"/>
      <c r="J207" s="90"/>
      <c r="K207" s="90"/>
      <c r="L207" s="202"/>
    </row>
    <row r="208" spans="1:12" ht="25.5" customHeight="1">
      <c r="A208" s="81">
        <v>3</v>
      </c>
      <c r="B208" s="82">
        <v>1</v>
      </c>
      <c r="C208" s="82">
        <v>1</v>
      </c>
      <c r="D208" s="82">
        <v>5</v>
      </c>
      <c r="E208" s="82"/>
      <c r="F208" s="84"/>
      <c r="G208" s="85" t="s">
        <v>141</v>
      </c>
      <c r="H208" s="70">
        <v>174</v>
      </c>
      <c r="I208" s="86">
        <f>I209</f>
        <v>0</v>
      </c>
      <c r="J208" s="122">
        <f t="shared" ref="J208:L209" si="31">J209</f>
        <v>0</v>
      </c>
      <c r="K208" s="87">
        <f t="shared" si="31"/>
        <v>0</v>
      </c>
      <c r="L208" s="200">
        <f t="shared" si="31"/>
        <v>0</v>
      </c>
    </row>
    <row r="209" spans="1:16" ht="26.25" customHeight="1">
      <c r="A209" s="100">
        <v>3</v>
      </c>
      <c r="B209" s="101">
        <v>1</v>
      </c>
      <c r="C209" s="101">
        <v>1</v>
      </c>
      <c r="D209" s="101">
        <v>5</v>
      </c>
      <c r="E209" s="101">
        <v>1</v>
      </c>
      <c r="F209" s="103"/>
      <c r="G209" s="85" t="s">
        <v>141</v>
      </c>
      <c r="H209" s="70">
        <v>175</v>
      </c>
      <c r="I209" s="87">
        <f>I210</f>
        <v>0</v>
      </c>
      <c r="J209" s="87">
        <f t="shared" si="31"/>
        <v>0</v>
      </c>
      <c r="K209" s="87">
        <f t="shared" si="31"/>
        <v>0</v>
      </c>
      <c r="L209" s="201">
        <f t="shared" si="31"/>
        <v>0</v>
      </c>
    </row>
    <row r="210" spans="1:16" ht="27" customHeight="1">
      <c r="A210" s="81">
        <v>3</v>
      </c>
      <c r="B210" s="82">
        <v>1</v>
      </c>
      <c r="C210" s="82">
        <v>1</v>
      </c>
      <c r="D210" s="82">
        <v>5</v>
      </c>
      <c r="E210" s="82">
        <v>1</v>
      </c>
      <c r="F210" s="84">
        <v>1</v>
      </c>
      <c r="G210" s="85" t="s">
        <v>141</v>
      </c>
      <c r="H210" s="70">
        <v>176</v>
      </c>
      <c r="I210" s="90"/>
      <c r="J210" s="92"/>
      <c r="K210" s="92"/>
      <c r="L210" s="202"/>
    </row>
    <row r="211" spans="1:16" ht="26.25" customHeight="1">
      <c r="A211" s="100">
        <v>3</v>
      </c>
      <c r="B211" s="101">
        <v>1</v>
      </c>
      <c r="C211" s="101">
        <v>2</v>
      </c>
      <c r="D211" s="101"/>
      <c r="E211" s="101"/>
      <c r="F211" s="103"/>
      <c r="G211" s="134" t="s">
        <v>142</v>
      </c>
      <c r="H211" s="70">
        <v>177</v>
      </c>
      <c r="I211" s="86">
        <f>I212</f>
        <v>0</v>
      </c>
      <c r="J211" s="126">
        <f t="shared" ref="I211:L212" si="32">J212</f>
        <v>0</v>
      </c>
      <c r="K211" s="127">
        <f t="shared" si="32"/>
        <v>0</v>
      </c>
      <c r="L211" s="204">
        <f t="shared" si="32"/>
        <v>0</v>
      </c>
    </row>
    <row r="212" spans="1:16" ht="25.5" customHeight="1">
      <c r="A212" s="81">
        <v>3</v>
      </c>
      <c r="B212" s="82">
        <v>1</v>
      </c>
      <c r="C212" s="82">
        <v>2</v>
      </c>
      <c r="D212" s="82">
        <v>1</v>
      </c>
      <c r="E212" s="82"/>
      <c r="F212" s="84"/>
      <c r="G212" s="134" t="s">
        <v>142</v>
      </c>
      <c r="H212" s="70">
        <v>178</v>
      </c>
      <c r="I212" s="121">
        <f t="shared" si="32"/>
        <v>0</v>
      </c>
      <c r="J212" s="122">
        <f t="shared" si="32"/>
        <v>0</v>
      </c>
      <c r="K212" s="87">
        <f t="shared" si="32"/>
        <v>0</v>
      </c>
      <c r="L212" s="200">
        <f t="shared" si="32"/>
        <v>0</v>
      </c>
    </row>
    <row r="213" spans="1:16" ht="26.25" customHeight="1">
      <c r="A213" s="77">
        <v>3</v>
      </c>
      <c r="B213" s="75">
        <v>1</v>
      </c>
      <c r="C213" s="75">
        <v>2</v>
      </c>
      <c r="D213" s="75">
        <v>1</v>
      </c>
      <c r="E213" s="75">
        <v>1</v>
      </c>
      <c r="F213" s="78"/>
      <c r="G213" s="134" t="s">
        <v>142</v>
      </c>
      <c r="H213" s="70">
        <v>179</v>
      </c>
      <c r="I213" s="86">
        <f>SUM(I214:I217)</f>
        <v>0</v>
      </c>
      <c r="J213" s="124">
        <f>SUM(J214:J217)</f>
        <v>0</v>
      </c>
      <c r="K213" s="125">
        <f>SUM(K214:K217)</f>
        <v>0</v>
      </c>
      <c r="L213" s="206">
        <f>SUM(L214:L217)</f>
        <v>0</v>
      </c>
    </row>
    <row r="214" spans="1:16" ht="41.25" customHeight="1">
      <c r="A214" s="81">
        <v>3</v>
      </c>
      <c r="B214" s="82">
        <v>1</v>
      </c>
      <c r="C214" s="82">
        <v>2</v>
      </c>
      <c r="D214" s="82">
        <v>1</v>
      </c>
      <c r="E214" s="82">
        <v>1</v>
      </c>
      <c r="F214" s="117">
        <v>2</v>
      </c>
      <c r="G214" s="85" t="s">
        <v>143</v>
      </c>
      <c r="H214" s="70">
        <v>180</v>
      </c>
      <c r="I214" s="92"/>
      <c r="J214" s="92"/>
      <c r="K214" s="92"/>
      <c r="L214" s="202"/>
    </row>
    <row r="215" spans="1:16" ht="26.25" customHeight="1">
      <c r="A215" s="81">
        <v>3</v>
      </c>
      <c r="B215" s="82">
        <v>1</v>
      </c>
      <c r="C215" s="82">
        <v>2</v>
      </c>
      <c r="D215" s="81">
        <v>1</v>
      </c>
      <c r="E215" s="82">
        <v>1</v>
      </c>
      <c r="F215" s="117">
        <v>3</v>
      </c>
      <c r="G215" s="85" t="s">
        <v>144</v>
      </c>
      <c r="H215" s="70">
        <v>181</v>
      </c>
      <c r="I215" s="92"/>
      <c r="J215" s="92"/>
      <c r="K215" s="92"/>
      <c r="L215" s="202"/>
    </row>
    <row r="216" spans="1:16" ht="27.75" customHeight="1">
      <c r="A216" s="81">
        <v>3</v>
      </c>
      <c r="B216" s="82">
        <v>1</v>
      </c>
      <c r="C216" s="82">
        <v>2</v>
      </c>
      <c r="D216" s="81">
        <v>1</v>
      </c>
      <c r="E216" s="82">
        <v>1</v>
      </c>
      <c r="F216" s="117">
        <v>4</v>
      </c>
      <c r="G216" s="85" t="s">
        <v>145</v>
      </c>
      <c r="H216" s="70">
        <v>182</v>
      </c>
      <c r="I216" s="92"/>
      <c r="J216" s="92"/>
      <c r="K216" s="92"/>
      <c r="L216" s="202"/>
    </row>
    <row r="217" spans="1:16" ht="27" customHeight="1">
      <c r="A217" s="100">
        <v>3</v>
      </c>
      <c r="B217" s="109">
        <v>1</v>
      </c>
      <c r="C217" s="109">
        <v>2</v>
      </c>
      <c r="D217" s="108">
        <v>1</v>
      </c>
      <c r="E217" s="109">
        <v>1</v>
      </c>
      <c r="F217" s="155">
        <v>5</v>
      </c>
      <c r="G217" s="111" t="s">
        <v>146</v>
      </c>
      <c r="H217" s="70">
        <v>183</v>
      </c>
      <c r="I217" s="92"/>
      <c r="J217" s="92"/>
      <c r="K217" s="92"/>
      <c r="L217" s="214"/>
    </row>
    <row r="218" spans="1:16" ht="29.25" customHeight="1">
      <c r="A218" s="81">
        <v>3</v>
      </c>
      <c r="B218" s="82">
        <v>1</v>
      </c>
      <c r="C218" s="82">
        <v>3</v>
      </c>
      <c r="D218" s="81"/>
      <c r="E218" s="82"/>
      <c r="F218" s="84"/>
      <c r="G218" s="85" t="s">
        <v>147</v>
      </c>
      <c r="H218" s="70">
        <v>184</v>
      </c>
      <c r="I218" s="86">
        <f>SUM(I219+I222)</f>
        <v>0</v>
      </c>
      <c r="J218" s="122">
        <f>SUM(J219+J222)</f>
        <v>0</v>
      </c>
      <c r="K218" s="87">
        <f>SUM(K219+K222)</f>
        <v>0</v>
      </c>
      <c r="L218" s="200">
        <f>SUM(L219+L222)</f>
        <v>0</v>
      </c>
    </row>
    <row r="219" spans="1:16" ht="27.75" customHeight="1">
      <c r="A219" s="77">
        <v>3</v>
      </c>
      <c r="B219" s="75">
        <v>1</v>
      </c>
      <c r="C219" s="75">
        <v>3</v>
      </c>
      <c r="D219" s="77">
        <v>1</v>
      </c>
      <c r="E219" s="81"/>
      <c r="F219" s="78"/>
      <c r="G219" s="97" t="s">
        <v>148</v>
      </c>
      <c r="H219" s="70">
        <v>185</v>
      </c>
      <c r="I219" s="121">
        <f>I220</f>
        <v>0</v>
      </c>
      <c r="J219" s="124">
        <f t="shared" ref="I219:L220" si="33">J220</f>
        <v>0</v>
      </c>
      <c r="K219" s="125">
        <f t="shared" si="33"/>
        <v>0</v>
      </c>
      <c r="L219" s="206">
        <f t="shared" si="33"/>
        <v>0</v>
      </c>
    </row>
    <row r="220" spans="1:16" ht="30.75" customHeight="1">
      <c r="A220" s="81">
        <v>3</v>
      </c>
      <c r="B220" s="82">
        <v>1</v>
      </c>
      <c r="C220" s="82">
        <v>3</v>
      </c>
      <c r="D220" s="81">
        <v>1</v>
      </c>
      <c r="E220" s="81">
        <v>1</v>
      </c>
      <c r="F220" s="84"/>
      <c r="G220" s="97" t="s">
        <v>148</v>
      </c>
      <c r="H220" s="70">
        <v>186</v>
      </c>
      <c r="I220" s="86">
        <f t="shared" si="33"/>
        <v>0</v>
      </c>
      <c r="J220" s="122">
        <f t="shared" si="33"/>
        <v>0</v>
      </c>
      <c r="K220" s="87">
        <f t="shared" si="33"/>
        <v>0</v>
      </c>
      <c r="L220" s="200">
        <f t="shared" si="33"/>
        <v>0</v>
      </c>
    </row>
    <row r="221" spans="1:16" ht="27.75" customHeight="1">
      <c r="A221" s="81">
        <v>3</v>
      </c>
      <c r="B221" s="83">
        <v>1</v>
      </c>
      <c r="C221" s="81">
        <v>3</v>
      </c>
      <c r="D221" s="82">
        <v>1</v>
      </c>
      <c r="E221" s="82">
        <v>1</v>
      </c>
      <c r="F221" s="84">
        <v>1</v>
      </c>
      <c r="G221" s="97" t="s">
        <v>148</v>
      </c>
      <c r="H221" s="70">
        <v>187</v>
      </c>
      <c r="I221" s="159"/>
      <c r="J221" s="159"/>
      <c r="K221" s="159"/>
      <c r="L221" s="214"/>
    </row>
    <row r="222" spans="1:16" ht="30.75" customHeight="1">
      <c r="A222" s="81">
        <v>3</v>
      </c>
      <c r="B222" s="83">
        <v>1</v>
      </c>
      <c r="C222" s="81">
        <v>3</v>
      </c>
      <c r="D222" s="82">
        <v>2</v>
      </c>
      <c r="E222" s="82"/>
      <c r="F222" s="84"/>
      <c r="G222" s="85" t="s">
        <v>149</v>
      </c>
      <c r="H222" s="70">
        <v>188</v>
      </c>
      <c r="I222" s="86">
        <f>I223</f>
        <v>0</v>
      </c>
      <c r="J222" s="122">
        <f>J223</f>
        <v>0</v>
      </c>
      <c r="K222" s="87">
        <f>K223</f>
        <v>0</v>
      </c>
      <c r="L222" s="200">
        <f>L223</f>
        <v>0</v>
      </c>
    </row>
    <row r="223" spans="1:16" ht="27" customHeight="1">
      <c r="A223" s="77">
        <v>3</v>
      </c>
      <c r="B223" s="76">
        <v>1</v>
      </c>
      <c r="C223" s="77">
        <v>3</v>
      </c>
      <c r="D223" s="75">
        <v>2</v>
      </c>
      <c r="E223" s="75">
        <v>1</v>
      </c>
      <c r="F223" s="78"/>
      <c r="G223" s="85" t="s">
        <v>149</v>
      </c>
      <c r="H223" s="70">
        <v>189</v>
      </c>
      <c r="I223" s="86">
        <f t="shared" ref="I223:P223" si="34">SUM(I224:I229)</f>
        <v>0</v>
      </c>
      <c r="J223" s="86">
        <f t="shared" si="34"/>
        <v>0</v>
      </c>
      <c r="K223" s="86">
        <f t="shared" si="34"/>
        <v>0</v>
      </c>
      <c r="L223" s="200">
        <f t="shared" si="34"/>
        <v>0</v>
      </c>
      <c r="M223" s="167">
        <f t="shared" si="34"/>
        <v>0</v>
      </c>
      <c r="N223" s="167">
        <f t="shared" si="34"/>
        <v>0</v>
      </c>
      <c r="O223" s="167">
        <f t="shared" si="34"/>
        <v>0</v>
      </c>
      <c r="P223" s="167">
        <f t="shared" si="34"/>
        <v>0</v>
      </c>
    </row>
    <row r="224" spans="1:16" ht="24.75" customHeight="1">
      <c r="A224" s="81">
        <v>3</v>
      </c>
      <c r="B224" s="83">
        <v>1</v>
      </c>
      <c r="C224" s="81">
        <v>3</v>
      </c>
      <c r="D224" s="82">
        <v>2</v>
      </c>
      <c r="E224" s="82">
        <v>1</v>
      </c>
      <c r="F224" s="84">
        <v>1</v>
      </c>
      <c r="G224" s="85" t="s">
        <v>150</v>
      </c>
      <c r="H224" s="70">
        <v>190</v>
      </c>
      <c r="I224" s="92"/>
      <c r="J224" s="92"/>
      <c r="K224" s="92"/>
      <c r="L224" s="214"/>
    </row>
    <row r="225" spans="1:12" ht="26.25" customHeight="1">
      <c r="A225" s="81">
        <v>3</v>
      </c>
      <c r="B225" s="83">
        <v>1</v>
      </c>
      <c r="C225" s="81">
        <v>3</v>
      </c>
      <c r="D225" s="82">
        <v>2</v>
      </c>
      <c r="E225" s="82">
        <v>1</v>
      </c>
      <c r="F225" s="84">
        <v>2</v>
      </c>
      <c r="G225" s="85" t="s">
        <v>151</v>
      </c>
      <c r="H225" s="70">
        <v>191</v>
      </c>
      <c r="I225" s="92"/>
      <c r="J225" s="92"/>
      <c r="K225" s="92"/>
      <c r="L225" s="202"/>
    </row>
    <row r="226" spans="1:12" ht="26.25" customHeight="1">
      <c r="A226" s="81">
        <v>3</v>
      </c>
      <c r="B226" s="83">
        <v>1</v>
      </c>
      <c r="C226" s="81">
        <v>3</v>
      </c>
      <c r="D226" s="82">
        <v>2</v>
      </c>
      <c r="E226" s="82">
        <v>1</v>
      </c>
      <c r="F226" s="84">
        <v>3</v>
      </c>
      <c r="G226" s="85" t="s">
        <v>152</v>
      </c>
      <c r="H226" s="70">
        <v>192</v>
      </c>
      <c r="I226" s="92"/>
      <c r="J226" s="92"/>
      <c r="K226" s="92"/>
      <c r="L226" s="202"/>
    </row>
    <row r="227" spans="1:12" ht="27.75" customHeight="1">
      <c r="A227" s="81">
        <v>3</v>
      </c>
      <c r="B227" s="83">
        <v>1</v>
      </c>
      <c r="C227" s="81">
        <v>3</v>
      </c>
      <c r="D227" s="82">
        <v>2</v>
      </c>
      <c r="E227" s="82">
        <v>1</v>
      </c>
      <c r="F227" s="84">
        <v>4</v>
      </c>
      <c r="G227" s="85" t="s">
        <v>153</v>
      </c>
      <c r="H227" s="70">
        <v>193</v>
      </c>
      <c r="I227" s="92"/>
      <c r="J227" s="92"/>
      <c r="K227" s="92"/>
      <c r="L227" s="214"/>
    </row>
    <row r="228" spans="1:12" ht="29.25" customHeight="1">
      <c r="A228" s="81">
        <v>3</v>
      </c>
      <c r="B228" s="83">
        <v>1</v>
      </c>
      <c r="C228" s="81">
        <v>3</v>
      </c>
      <c r="D228" s="82">
        <v>2</v>
      </c>
      <c r="E228" s="82">
        <v>1</v>
      </c>
      <c r="F228" s="84">
        <v>5</v>
      </c>
      <c r="G228" s="97" t="s">
        <v>154</v>
      </c>
      <c r="H228" s="70">
        <v>194</v>
      </c>
      <c r="I228" s="92"/>
      <c r="J228" s="92"/>
      <c r="K228" s="92"/>
      <c r="L228" s="202"/>
    </row>
    <row r="229" spans="1:12" ht="25.5" customHeight="1">
      <c r="A229" s="115">
        <v>3</v>
      </c>
      <c r="B229" s="85">
        <v>1</v>
      </c>
      <c r="C229" s="115">
        <v>3</v>
      </c>
      <c r="D229" s="116">
        <v>2</v>
      </c>
      <c r="E229" s="116">
        <v>1</v>
      </c>
      <c r="F229" s="117">
        <v>6</v>
      </c>
      <c r="G229" s="97" t="s">
        <v>149</v>
      </c>
      <c r="H229" s="70">
        <v>195</v>
      </c>
      <c r="I229" s="92"/>
      <c r="J229" s="92"/>
      <c r="K229" s="92"/>
      <c r="L229" s="214"/>
    </row>
    <row r="230" spans="1:12" ht="27" customHeight="1">
      <c r="A230" s="77">
        <v>3</v>
      </c>
      <c r="B230" s="75">
        <v>1</v>
      </c>
      <c r="C230" s="75">
        <v>4</v>
      </c>
      <c r="D230" s="75"/>
      <c r="E230" s="75"/>
      <c r="F230" s="78"/>
      <c r="G230" s="97" t="s">
        <v>155</v>
      </c>
      <c r="H230" s="70">
        <v>196</v>
      </c>
      <c r="I230" s="121">
        <f>I231</f>
        <v>0</v>
      </c>
      <c r="J230" s="124">
        <f t="shared" ref="J230:L232" si="35">J231</f>
        <v>0</v>
      </c>
      <c r="K230" s="125">
        <f t="shared" si="35"/>
        <v>0</v>
      </c>
      <c r="L230" s="208">
        <f t="shared" si="35"/>
        <v>0</v>
      </c>
    </row>
    <row r="231" spans="1:12" ht="27" customHeight="1">
      <c r="A231" s="100">
        <v>3</v>
      </c>
      <c r="B231" s="109">
        <v>1</v>
      </c>
      <c r="C231" s="109">
        <v>4</v>
      </c>
      <c r="D231" s="109">
        <v>1</v>
      </c>
      <c r="E231" s="109"/>
      <c r="F231" s="110"/>
      <c r="G231" s="97" t="s">
        <v>155</v>
      </c>
      <c r="H231" s="70">
        <v>197</v>
      </c>
      <c r="I231" s="104">
        <f>I232</f>
        <v>0</v>
      </c>
      <c r="J231" s="145">
        <f t="shared" si="35"/>
        <v>0</v>
      </c>
      <c r="K231" s="105">
        <f t="shared" si="35"/>
        <v>0</v>
      </c>
      <c r="L231" s="205">
        <f t="shared" si="35"/>
        <v>0</v>
      </c>
    </row>
    <row r="232" spans="1:12" ht="27.75" customHeight="1">
      <c r="A232" s="81">
        <v>3</v>
      </c>
      <c r="B232" s="82">
        <v>1</v>
      </c>
      <c r="C232" s="82">
        <v>4</v>
      </c>
      <c r="D232" s="82">
        <v>1</v>
      </c>
      <c r="E232" s="82">
        <v>1</v>
      </c>
      <c r="F232" s="84"/>
      <c r="G232" s="97" t="s">
        <v>156</v>
      </c>
      <c r="H232" s="70">
        <v>198</v>
      </c>
      <c r="I232" s="86">
        <f>I233</f>
        <v>0</v>
      </c>
      <c r="J232" s="122">
        <f t="shared" si="35"/>
        <v>0</v>
      </c>
      <c r="K232" s="87">
        <f t="shared" si="35"/>
        <v>0</v>
      </c>
      <c r="L232" s="201">
        <f t="shared" si="35"/>
        <v>0</v>
      </c>
    </row>
    <row r="233" spans="1:12" ht="27" customHeight="1">
      <c r="A233" s="88">
        <v>3</v>
      </c>
      <c r="B233" s="81">
        <v>1</v>
      </c>
      <c r="C233" s="82">
        <v>4</v>
      </c>
      <c r="D233" s="82">
        <v>1</v>
      </c>
      <c r="E233" s="82">
        <v>1</v>
      </c>
      <c r="F233" s="84">
        <v>1</v>
      </c>
      <c r="G233" s="97" t="s">
        <v>156</v>
      </c>
      <c r="H233" s="70">
        <v>199</v>
      </c>
      <c r="I233" s="92"/>
      <c r="J233" s="92"/>
      <c r="K233" s="92"/>
      <c r="L233" s="202"/>
    </row>
    <row r="234" spans="1:12" ht="26.25" customHeight="1">
      <c r="A234" s="88">
        <v>3</v>
      </c>
      <c r="B234" s="82">
        <v>1</v>
      </c>
      <c r="C234" s="82">
        <v>5</v>
      </c>
      <c r="D234" s="82"/>
      <c r="E234" s="82"/>
      <c r="F234" s="84"/>
      <c r="G234" s="85" t="s">
        <v>157</v>
      </c>
      <c r="H234" s="70">
        <v>200</v>
      </c>
      <c r="I234" s="86">
        <f>I235</f>
        <v>0</v>
      </c>
      <c r="J234" s="86">
        <f t="shared" ref="J234:L235" si="36">J235</f>
        <v>0</v>
      </c>
      <c r="K234" s="86">
        <f t="shared" si="36"/>
        <v>0</v>
      </c>
      <c r="L234" s="200">
        <f t="shared" si="36"/>
        <v>0</v>
      </c>
    </row>
    <row r="235" spans="1:12" ht="30" customHeight="1">
      <c r="A235" s="88">
        <v>3</v>
      </c>
      <c r="B235" s="82">
        <v>1</v>
      </c>
      <c r="C235" s="82">
        <v>5</v>
      </c>
      <c r="D235" s="82">
        <v>1</v>
      </c>
      <c r="E235" s="82"/>
      <c r="F235" s="84"/>
      <c r="G235" s="85" t="s">
        <v>157</v>
      </c>
      <c r="H235" s="70">
        <v>201</v>
      </c>
      <c r="I235" s="86">
        <f>I236</f>
        <v>0</v>
      </c>
      <c r="J235" s="86">
        <f t="shared" si="36"/>
        <v>0</v>
      </c>
      <c r="K235" s="86">
        <f t="shared" si="36"/>
        <v>0</v>
      </c>
      <c r="L235" s="200">
        <f t="shared" si="36"/>
        <v>0</v>
      </c>
    </row>
    <row r="236" spans="1:12" ht="27" customHeight="1">
      <c r="A236" s="88">
        <v>3</v>
      </c>
      <c r="B236" s="82">
        <v>1</v>
      </c>
      <c r="C236" s="82">
        <v>5</v>
      </c>
      <c r="D236" s="82">
        <v>1</v>
      </c>
      <c r="E236" s="82">
        <v>1</v>
      </c>
      <c r="F236" s="84"/>
      <c r="G236" s="85" t="s">
        <v>157</v>
      </c>
      <c r="H236" s="70">
        <v>202</v>
      </c>
      <c r="I236" s="86">
        <f>SUM(I237:I239)</f>
        <v>0</v>
      </c>
      <c r="J236" s="86">
        <f>SUM(J237:J239)</f>
        <v>0</v>
      </c>
      <c r="K236" s="86">
        <f>SUM(K237:K239)</f>
        <v>0</v>
      </c>
      <c r="L236" s="200">
        <f>SUM(L237:L239)</f>
        <v>0</v>
      </c>
    </row>
    <row r="237" spans="1:12" ht="31.5" customHeight="1">
      <c r="A237" s="88">
        <v>3</v>
      </c>
      <c r="B237" s="82">
        <v>1</v>
      </c>
      <c r="C237" s="82">
        <v>5</v>
      </c>
      <c r="D237" s="82">
        <v>1</v>
      </c>
      <c r="E237" s="82">
        <v>1</v>
      </c>
      <c r="F237" s="84">
        <v>1</v>
      </c>
      <c r="G237" s="161" t="s">
        <v>158</v>
      </c>
      <c r="H237" s="70">
        <v>203</v>
      </c>
      <c r="I237" s="92"/>
      <c r="J237" s="92"/>
      <c r="K237" s="92"/>
      <c r="L237" s="202"/>
    </row>
    <row r="238" spans="1:12" ht="25.5" customHeight="1">
      <c r="A238" s="88">
        <v>3</v>
      </c>
      <c r="B238" s="82">
        <v>1</v>
      </c>
      <c r="C238" s="82">
        <v>5</v>
      </c>
      <c r="D238" s="82">
        <v>1</v>
      </c>
      <c r="E238" s="82">
        <v>1</v>
      </c>
      <c r="F238" s="84">
        <v>2</v>
      </c>
      <c r="G238" s="161" t="s">
        <v>159</v>
      </c>
      <c r="H238" s="70">
        <v>204</v>
      </c>
      <c r="I238" s="92"/>
      <c r="J238" s="92"/>
      <c r="K238" s="92"/>
      <c r="L238" s="202"/>
    </row>
    <row r="239" spans="1:12" ht="28.5" customHeight="1">
      <c r="A239" s="88">
        <v>3</v>
      </c>
      <c r="B239" s="82">
        <v>1</v>
      </c>
      <c r="C239" s="82">
        <v>5</v>
      </c>
      <c r="D239" s="82">
        <v>1</v>
      </c>
      <c r="E239" s="82">
        <v>1</v>
      </c>
      <c r="F239" s="84">
        <v>3</v>
      </c>
      <c r="G239" s="161" t="s">
        <v>160</v>
      </c>
      <c r="H239" s="70">
        <v>205</v>
      </c>
      <c r="I239" s="92"/>
      <c r="J239" s="92"/>
      <c r="K239" s="92"/>
      <c r="L239" s="202"/>
    </row>
    <row r="240" spans="1:12" ht="41.25" customHeight="1">
      <c r="A240" s="66">
        <v>3</v>
      </c>
      <c r="B240" s="67">
        <v>2</v>
      </c>
      <c r="C240" s="67"/>
      <c r="D240" s="67"/>
      <c r="E240" s="67"/>
      <c r="F240" s="69"/>
      <c r="G240" s="68" t="s">
        <v>161</v>
      </c>
      <c r="H240" s="70">
        <v>206</v>
      </c>
      <c r="I240" s="86">
        <f>SUM(I241+I273)</f>
        <v>0</v>
      </c>
      <c r="J240" s="122">
        <f>SUM(J241+J273)</f>
        <v>0</v>
      </c>
      <c r="K240" s="87">
        <f>SUM(K241+K273)</f>
        <v>0</v>
      </c>
      <c r="L240" s="201">
        <f>SUM(L241+L273)</f>
        <v>0</v>
      </c>
    </row>
    <row r="241" spans="1:12" ht="26.25" customHeight="1">
      <c r="A241" s="136">
        <v>3</v>
      </c>
      <c r="B241" s="153">
        <v>2</v>
      </c>
      <c r="C241" s="154">
        <v>1</v>
      </c>
      <c r="D241" s="154"/>
      <c r="E241" s="154"/>
      <c r="F241" s="155"/>
      <c r="G241" s="111" t="s">
        <v>162</v>
      </c>
      <c r="H241" s="70">
        <v>207</v>
      </c>
      <c r="I241" s="104">
        <f>SUM(I242+I251+I255+I259+I263+I266+I269)</f>
        <v>0</v>
      </c>
      <c r="J241" s="145">
        <f>SUM(J242+J251+J255+J259+J263+J266+J269)</f>
        <v>0</v>
      </c>
      <c r="K241" s="105">
        <f>SUM(K242+K251+K255+K259+K263+K266+K269)</f>
        <v>0</v>
      </c>
      <c r="L241" s="205">
        <f>SUM(L242+L251+L255+L259+L263+L266+L269)</f>
        <v>0</v>
      </c>
    </row>
    <row r="242" spans="1:12" ht="30" customHeight="1">
      <c r="A242" s="115">
        <v>3</v>
      </c>
      <c r="B242" s="116">
        <v>2</v>
      </c>
      <c r="C242" s="116">
        <v>1</v>
      </c>
      <c r="D242" s="116">
        <v>1</v>
      </c>
      <c r="E242" s="116"/>
      <c r="F242" s="117"/>
      <c r="G242" s="85" t="s">
        <v>163</v>
      </c>
      <c r="H242" s="70">
        <v>208</v>
      </c>
      <c r="I242" s="104">
        <f>I243</f>
        <v>0</v>
      </c>
      <c r="J242" s="104">
        <f t="shared" ref="J242:L242" si="37">J243</f>
        <v>0</v>
      </c>
      <c r="K242" s="104">
        <f t="shared" si="37"/>
        <v>0</v>
      </c>
      <c r="L242" s="210">
        <f t="shared" si="37"/>
        <v>0</v>
      </c>
    </row>
    <row r="243" spans="1:12" ht="27" customHeight="1">
      <c r="A243" s="115">
        <v>3</v>
      </c>
      <c r="B243" s="115">
        <v>2</v>
      </c>
      <c r="C243" s="116">
        <v>1</v>
      </c>
      <c r="D243" s="116">
        <v>1</v>
      </c>
      <c r="E243" s="116">
        <v>1</v>
      </c>
      <c r="F243" s="117"/>
      <c r="G243" s="85" t="s">
        <v>164</v>
      </c>
      <c r="H243" s="70">
        <v>209</v>
      </c>
      <c r="I243" s="86">
        <f>SUM(I244:I244)</f>
        <v>0</v>
      </c>
      <c r="J243" s="122">
        <f>SUM(J244:J244)</f>
        <v>0</v>
      </c>
      <c r="K243" s="87">
        <f>SUM(K244:K244)</f>
        <v>0</v>
      </c>
      <c r="L243" s="201">
        <f>SUM(L244:L244)</f>
        <v>0</v>
      </c>
    </row>
    <row r="244" spans="1:12" ht="25.5" customHeight="1">
      <c r="A244" s="136">
        <v>3</v>
      </c>
      <c r="B244" s="136">
        <v>2</v>
      </c>
      <c r="C244" s="154">
        <v>1</v>
      </c>
      <c r="D244" s="154">
        <v>1</v>
      </c>
      <c r="E244" s="154">
        <v>1</v>
      </c>
      <c r="F244" s="155">
        <v>1</v>
      </c>
      <c r="G244" s="111" t="s">
        <v>164</v>
      </c>
      <c r="H244" s="70">
        <v>210</v>
      </c>
      <c r="I244" s="92"/>
      <c r="J244" s="92"/>
      <c r="K244" s="92"/>
      <c r="L244" s="202"/>
    </row>
    <row r="245" spans="1:12" ht="25.5" customHeight="1">
      <c r="A245" s="136">
        <v>3</v>
      </c>
      <c r="B245" s="154">
        <v>2</v>
      </c>
      <c r="C245" s="154">
        <v>1</v>
      </c>
      <c r="D245" s="154">
        <v>1</v>
      </c>
      <c r="E245" s="154">
        <v>2</v>
      </c>
      <c r="F245" s="155"/>
      <c r="G245" s="111" t="s">
        <v>165</v>
      </c>
      <c r="H245" s="70">
        <v>211</v>
      </c>
      <c r="I245" s="86">
        <f>SUM(I246:I247)</f>
        <v>0</v>
      </c>
      <c r="J245" s="86">
        <f t="shared" ref="J245:L245" si="38">SUM(J246:J247)</f>
        <v>0</v>
      </c>
      <c r="K245" s="86">
        <f t="shared" si="38"/>
        <v>0</v>
      </c>
      <c r="L245" s="200">
        <f t="shared" si="38"/>
        <v>0</v>
      </c>
    </row>
    <row r="246" spans="1:12" ht="24.75" customHeight="1">
      <c r="A246" s="136">
        <v>3</v>
      </c>
      <c r="B246" s="154">
        <v>2</v>
      </c>
      <c r="C246" s="154">
        <v>1</v>
      </c>
      <c r="D246" s="154">
        <v>1</v>
      </c>
      <c r="E246" s="154">
        <v>2</v>
      </c>
      <c r="F246" s="155">
        <v>1</v>
      </c>
      <c r="G246" s="111" t="s">
        <v>166</v>
      </c>
      <c r="H246" s="70">
        <v>212</v>
      </c>
      <c r="I246" s="92"/>
      <c r="J246" s="92"/>
      <c r="K246" s="92"/>
      <c r="L246" s="202"/>
    </row>
    <row r="247" spans="1:12" ht="25.5" customHeight="1">
      <c r="A247" s="136">
        <v>3</v>
      </c>
      <c r="B247" s="154">
        <v>2</v>
      </c>
      <c r="C247" s="154">
        <v>1</v>
      </c>
      <c r="D247" s="154">
        <v>1</v>
      </c>
      <c r="E247" s="154">
        <v>2</v>
      </c>
      <c r="F247" s="155">
        <v>2</v>
      </c>
      <c r="G247" s="111" t="s">
        <v>167</v>
      </c>
      <c r="H247" s="70">
        <v>213</v>
      </c>
      <c r="I247" s="92"/>
      <c r="J247" s="92"/>
      <c r="K247" s="92"/>
      <c r="L247" s="202"/>
    </row>
    <row r="248" spans="1:12" ht="25.5" customHeight="1">
      <c r="A248" s="136">
        <v>3</v>
      </c>
      <c r="B248" s="154">
        <v>2</v>
      </c>
      <c r="C248" s="154">
        <v>1</v>
      </c>
      <c r="D248" s="154">
        <v>1</v>
      </c>
      <c r="E248" s="154">
        <v>3</v>
      </c>
      <c r="F248" s="168"/>
      <c r="G248" s="111" t="s">
        <v>168</v>
      </c>
      <c r="H248" s="70">
        <v>214</v>
      </c>
      <c r="I248" s="86">
        <f>SUM(I249:I250)</f>
        <v>0</v>
      </c>
      <c r="J248" s="86">
        <f t="shared" ref="J248:L248" si="39">SUM(J249:J250)</f>
        <v>0</v>
      </c>
      <c r="K248" s="86">
        <f t="shared" si="39"/>
        <v>0</v>
      </c>
      <c r="L248" s="200">
        <f t="shared" si="39"/>
        <v>0</v>
      </c>
    </row>
    <row r="249" spans="1:12" ht="29.25" customHeight="1">
      <c r="A249" s="136">
        <v>3</v>
      </c>
      <c r="B249" s="154">
        <v>2</v>
      </c>
      <c r="C249" s="154">
        <v>1</v>
      </c>
      <c r="D249" s="154">
        <v>1</v>
      </c>
      <c r="E249" s="154">
        <v>3</v>
      </c>
      <c r="F249" s="155">
        <v>1</v>
      </c>
      <c r="G249" s="111" t="s">
        <v>169</v>
      </c>
      <c r="H249" s="70">
        <v>215</v>
      </c>
      <c r="I249" s="92"/>
      <c r="J249" s="92"/>
      <c r="K249" s="92"/>
      <c r="L249" s="202"/>
    </row>
    <row r="250" spans="1:12" ht="25.5" customHeight="1">
      <c r="A250" s="136">
        <v>3</v>
      </c>
      <c r="B250" s="154">
        <v>2</v>
      </c>
      <c r="C250" s="154">
        <v>1</v>
      </c>
      <c r="D250" s="154">
        <v>1</v>
      </c>
      <c r="E250" s="154">
        <v>3</v>
      </c>
      <c r="F250" s="155">
        <v>2</v>
      </c>
      <c r="G250" s="111" t="s">
        <v>170</v>
      </c>
      <c r="H250" s="70">
        <v>216</v>
      </c>
      <c r="I250" s="92"/>
      <c r="J250" s="92"/>
      <c r="K250" s="92"/>
      <c r="L250" s="202"/>
    </row>
    <row r="251" spans="1:12" ht="27" customHeight="1">
      <c r="A251" s="81">
        <v>3</v>
      </c>
      <c r="B251" s="82">
        <v>2</v>
      </c>
      <c r="C251" s="82">
        <v>1</v>
      </c>
      <c r="D251" s="82">
        <v>2</v>
      </c>
      <c r="E251" s="82"/>
      <c r="F251" s="84"/>
      <c r="G251" s="85" t="s">
        <v>171</v>
      </c>
      <c r="H251" s="70">
        <v>217</v>
      </c>
      <c r="I251" s="86">
        <f>I252</f>
        <v>0</v>
      </c>
      <c r="J251" s="86">
        <f t="shared" ref="J251:L251" si="40">J252</f>
        <v>0</v>
      </c>
      <c r="K251" s="86">
        <f t="shared" si="40"/>
        <v>0</v>
      </c>
      <c r="L251" s="200">
        <f t="shared" si="40"/>
        <v>0</v>
      </c>
    </row>
    <row r="252" spans="1:12" ht="27.75" customHeight="1">
      <c r="A252" s="81">
        <v>3</v>
      </c>
      <c r="B252" s="82">
        <v>2</v>
      </c>
      <c r="C252" s="82">
        <v>1</v>
      </c>
      <c r="D252" s="82">
        <v>2</v>
      </c>
      <c r="E252" s="82">
        <v>1</v>
      </c>
      <c r="F252" s="84"/>
      <c r="G252" s="85" t="s">
        <v>171</v>
      </c>
      <c r="H252" s="70">
        <v>218</v>
      </c>
      <c r="I252" s="86">
        <f>SUM(I253:I254)</f>
        <v>0</v>
      </c>
      <c r="J252" s="122">
        <f>SUM(J253:J254)</f>
        <v>0</v>
      </c>
      <c r="K252" s="87">
        <f>SUM(K253:K254)</f>
        <v>0</v>
      </c>
      <c r="L252" s="201">
        <f>SUM(L253:L254)</f>
        <v>0</v>
      </c>
    </row>
    <row r="253" spans="1:12" ht="27" customHeight="1">
      <c r="A253" s="100">
        <v>3</v>
      </c>
      <c r="B253" s="108">
        <v>2</v>
      </c>
      <c r="C253" s="109">
        <v>1</v>
      </c>
      <c r="D253" s="109">
        <v>2</v>
      </c>
      <c r="E253" s="109">
        <v>1</v>
      </c>
      <c r="F253" s="110">
        <v>1</v>
      </c>
      <c r="G253" s="111" t="s">
        <v>172</v>
      </c>
      <c r="H253" s="70">
        <v>219</v>
      </c>
      <c r="I253" s="92"/>
      <c r="J253" s="92"/>
      <c r="K253" s="92"/>
      <c r="L253" s="202"/>
    </row>
    <row r="254" spans="1:12" ht="25.5" customHeight="1">
      <c r="A254" s="81">
        <v>3</v>
      </c>
      <c r="B254" s="82">
        <v>2</v>
      </c>
      <c r="C254" s="82">
        <v>1</v>
      </c>
      <c r="D254" s="82">
        <v>2</v>
      </c>
      <c r="E254" s="82">
        <v>1</v>
      </c>
      <c r="F254" s="84">
        <v>2</v>
      </c>
      <c r="G254" s="85" t="s">
        <v>173</v>
      </c>
      <c r="H254" s="70">
        <v>220</v>
      </c>
      <c r="I254" s="92"/>
      <c r="J254" s="92"/>
      <c r="K254" s="92"/>
      <c r="L254" s="202"/>
    </row>
    <row r="255" spans="1:12" ht="26.25" customHeight="1">
      <c r="A255" s="77">
        <v>3</v>
      </c>
      <c r="B255" s="75">
        <v>2</v>
      </c>
      <c r="C255" s="75">
        <v>1</v>
      </c>
      <c r="D255" s="75">
        <v>3</v>
      </c>
      <c r="E255" s="75"/>
      <c r="F255" s="78"/>
      <c r="G255" s="97" t="s">
        <v>174</v>
      </c>
      <c r="H255" s="70">
        <v>221</v>
      </c>
      <c r="I255" s="121">
        <f>I256</f>
        <v>0</v>
      </c>
      <c r="J255" s="124">
        <f>J256</f>
        <v>0</v>
      </c>
      <c r="K255" s="125">
        <f>K256</f>
        <v>0</v>
      </c>
      <c r="L255" s="208">
        <f>L256</f>
        <v>0</v>
      </c>
    </row>
    <row r="256" spans="1:12" ht="29.25" customHeight="1">
      <c r="A256" s="81">
        <v>3</v>
      </c>
      <c r="B256" s="82">
        <v>2</v>
      </c>
      <c r="C256" s="82">
        <v>1</v>
      </c>
      <c r="D256" s="82">
        <v>3</v>
      </c>
      <c r="E256" s="82">
        <v>1</v>
      </c>
      <c r="F256" s="84"/>
      <c r="G256" s="97" t="s">
        <v>174</v>
      </c>
      <c r="H256" s="70">
        <v>222</v>
      </c>
      <c r="I256" s="86">
        <f>I257+I258</f>
        <v>0</v>
      </c>
      <c r="J256" s="86">
        <f>J257+J258</f>
        <v>0</v>
      </c>
      <c r="K256" s="86">
        <f>K257+K258</f>
        <v>0</v>
      </c>
      <c r="L256" s="200">
        <f>L257+L258</f>
        <v>0</v>
      </c>
    </row>
    <row r="257" spans="1:12" ht="30" customHeight="1">
      <c r="A257" s="81">
        <v>3</v>
      </c>
      <c r="B257" s="82">
        <v>2</v>
      </c>
      <c r="C257" s="82">
        <v>1</v>
      </c>
      <c r="D257" s="82">
        <v>3</v>
      </c>
      <c r="E257" s="82">
        <v>1</v>
      </c>
      <c r="F257" s="84">
        <v>1</v>
      </c>
      <c r="G257" s="85" t="s">
        <v>175</v>
      </c>
      <c r="H257" s="70">
        <v>223</v>
      </c>
      <c r="I257" s="92"/>
      <c r="J257" s="92"/>
      <c r="K257" s="92"/>
      <c r="L257" s="202"/>
    </row>
    <row r="258" spans="1:12" ht="27.75" customHeight="1">
      <c r="A258" s="81">
        <v>3</v>
      </c>
      <c r="B258" s="82">
        <v>2</v>
      </c>
      <c r="C258" s="82">
        <v>1</v>
      </c>
      <c r="D258" s="82">
        <v>3</v>
      </c>
      <c r="E258" s="82">
        <v>1</v>
      </c>
      <c r="F258" s="84">
        <v>2</v>
      </c>
      <c r="G258" s="85" t="s">
        <v>176</v>
      </c>
      <c r="H258" s="70">
        <v>224</v>
      </c>
      <c r="I258" s="159"/>
      <c r="J258" s="152"/>
      <c r="K258" s="159"/>
      <c r="L258" s="214"/>
    </row>
    <row r="259" spans="1:12" ht="26.25" customHeight="1">
      <c r="A259" s="81">
        <v>3</v>
      </c>
      <c r="B259" s="82">
        <v>2</v>
      </c>
      <c r="C259" s="82">
        <v>1</v>
      </c>
      <c r="D259" s="82">
        <v>4</v>
      </c>
      <c r="E259" s="82"/>
      <c r="F259" s="84"/>
      <c r="G259" s="85" t="s">
        <v>177</v>
      </c>
      <c r="H259" s="70">
        <v>225</v>
      </c>
      <c r="I259" s="86">
        <f>I260</f>
        <v>0</v>
      </c>
      <c r="J259" s="87">
        <f>J260</f>
        <v>0</v>
      </c>
      <c r="K259" s="86">
        <f>K260</f>
        <v>0</v>
      </c>
      <c r="L259" s="201">
        <f>L260</f>
        <v>0</v>
      </c>
    </row>
    <row r="260" spans="1:12" ht="27.75" customHeight="1">
      <c r="A260" s="77">
        <v>3</v>
      </c>
      <c r="B260" s="75">
        <v>2</v>
      </c>
      <c r="C260" s="75">
        <v>1</v>
      </c>
      <c r="D260" s="75">
        <v>4</v>
      </c>
      <c r="E260" s="75">
        <v>1</v>
      </c>
      <c r="F260" s="78"/>
      <c r="G260" s="97" t="s">
        <v>177</v>
      </c>
      <c r="H260" s="70">
        <v>226</v>
      </c>
      <c r="I260" s="121">
        <f>SUM(I261:I262)</f>
        <v>0</v>
      </c>
      <c r="J260" s="124">
        <f>SUM(J261:J262)</f>
        <v>0</v>
      </c>
      <c r="K260" s="125">
        <f>SUM(K261:K262)</f>
        <v>0</v>
      </c>
      <c r="L260" s="208">
        <f>SUM(L261:L262)</f>
        <v>0</v>
      </c>
    </row>
    <row r="261" spans="1:12" ht="25.5" customHeight="1">
      <c r="A261" s="81">
        <v>3</v>
      </c>
      <c r="B261" s="82">
        <v>2</v>
      </c>
      <c r="C261" s="82">
        <v>1</v>
      </c>
      <c r="D261" s="82">
        <v>4</v>
      </c>
      <c r="E261" s="82">
        <v>1</v>
      </c>
      <c r="F261" s="84">
        <v>1</v>
      </c>
      <c r="G261" s="85" t="s">
        <v>178</v>
      </c>
      <c r="H261" s="70">
        <v>227</v>
      </c>
      <c r="I261" s="92"/>
      <c r="J261" s="92"/>
      <c r="K261" s="92"/>
      <c r="L261" s="202"/>
    </row>
    <row r="262" spans="1:12" ht="27.75" customHeight="1">
      <c r="A262" s="81">
        <v>3</v>
      </c>
      <c r="B262" s="82">
        <v>2</v>
      </c>
      <c r="C262" s="82">
        <v>1</v>
      </c>
      <c r="D262" s="82">
        <v>4</v>
      </c>
      <c r="E262" s="82">
        <v>1</v>
      </c>
      <c r="F262" s="84">
        <v>2</v>
      </c>
      <c r="G262" s="85" t="s">
        <v>179</v>
      </c>
      <c r="H262" s="70">
        <v>228</v>
      </c>
      <c r="I262" s="92"/>
      <c r="J262" s="92"/>
      <c r="K262" s="92"/>
      <c r="L262" s="202"/>
    </row>
    <row r="263" spans="1:12">
      <c r="A263" s="81">
        <v>3</v>
      </c>
      <c r="B263" s="82">
        <v>2</v>
      </c>
      <c r="C263" s="82">
        <v>1</v>
      </c>
      <c r="D263" s="82">
        <v>5</v>
      </c>
      <c r="E263" s="82"/>
      <c r="F263" s="84"/>
      <c r="G263" s="85" t="s">
        <v>180</v>
      </c>
      <c r="H263" s="70">
        <v>229</v>
      </c>
      <c r="I263" s="86">
        <f>I264</f>
        <v>0</v>
      </c>
      <c r="J263" s="122">
        <f t="shared" ref="J263:L264" si="41">J264</f>
        <v>0</v>
      </c>
      <c r="K263" s="87">
        <f t="shared" si="41"/>
        <v>0</v>
      </c>
      <c r="L263" s="201">
        <f t="shared" si="41"/>
        <v>0</v>
      </c>
    </row>
    <row r="264" spans="1:12" ht="29.25" customHeight="1">
      <c r="A264" s="81">
        <v>3</v>
      </c>
      <c r="B264" s="82">
        <v>2</v>
      </c>
      <c r="C264" s="82">
        <v>1</v>
      </c>
      <c r="D264" s="82">
        <v>5</v>
      </c>
      <c r="E264" s="82">
        <v>1</v>
      </c>
      <c r="F264" s="84"/>
      <c r="G264" s="85" t="s">
        <v>180</v>
      </c>
      <c r="H264" s="70">
        <v>230</v>
      </c>
      <c r="I264" s="87">
        <f>I265</f>
        <v>0</v>
      </c>
      <c r="J264" s="122">
        <f t="shared" si="41"/>
        <v>0</v>
      </c>
      <c r="K264" s="87">
        <f t="shared" si="41"/>
        <v>0</v>
      </c>
      <c r="L264" s="201">
        <f t="shared" si="41"/>
        <v>0</v>
      </c>
    </row>
    <row r="265" spans="1:12">
      <c r="A265" s="108">
        <v>3</v>
      </c>
      <c r="B265" s="109">
        <v>2</v>
      </c>
      <c r="C265" s="109">
        <v>1</v>
      </c>
      <c r="D265" s="109">
        <v>5</v>
      </c>
      <c r="E265" s="109">
        <v>1</v>
      </c>
      <c r="F265" s="110">
        <v>1</v>
      </c>
      <c r="G265" s="85" t="s">
        <v>180</v>
      </c>
      <c r="H265" s="70">
        <v>231</v>
      </c>
      <c r="I265" s="159"/>
      <c r="J265" s="159"/>
      <c r="K265" s="159"/>
      <c r="L265" s="214"/>
    </row>
    <row r="266" spans="1:12">
      <c r="A266" s="81">
        <v>3</v>
      </c>
      <c r="B266" s="82">
        <v>2</v>
      </c>
      <c r="C266" s="82">
        <v>1</v>
      </c>
      <c r="D266" s="82">
        <v>6</v>
      </c>
      <c r="E266" s="82"/>
      <c r="F266" s="84"/>
      <c r="G266" s="85" t="s">
        <v>181</v>
      </c>
      <c r="H266" s="70">
        <v>232</v>
      </c>
      <c r="I266" s="86">
        <f>I267</f>
        <v>0</v>
      </c>
      <c r="J266" s="122">
        <f t="shared" ref="J266:L267" si="42">J267</f>
        <v>0</v>
      </c>
      <c r="K266" s="87">
        <f t="shared" si="42"/>
        <v>0</v>
      </c>
      <c r="L266" s="201">
        <f t="shared" si="42"/>
        <v>0</v>
      </c>
    </row>
    <row r="267" spans="1:12">
      <c r="A267" s="81">
        <v>3</v>
      </c>
      <c r="B267" s="81">
        <v>2</v>
      </c>
      <c r="C267" s="82">
        <v>1</v>
      </c>
      <c r="D267" s="82">
        <v>6</v>
      </c>
      <c r="E267" s="82">
        <v>1</v>
      </c>
      <c r="F267" s="84"/>
      <c r="G267" s="85" t="s">
        <v>181</v>
      </c>
      <c r="H267" s="70">
        <v>233</v>
      </c>
      <c r="I267" s="86">
        <f>I268</f>
        <v>0</v>
      </c>
      <c r="J267" s="122">
        <f t="shared" si="42"/>
        <v>0</v>
      </c>
      <c r="K267" s="87">
        <f t="shared" si="42"/>
        <v>0</v>
      </c>
      <c r="L267" s="201">
        <f t="shared" si="42"/>
        <v>0</v>
      </c>
    </row>
    <row r="268" spans="1:12" ht="24" customHeight="1">
      <c r="A268" s="77">
        <v>3</v>
      </c>
      <c r="B268" s="77">
        <v>2</v>
      </c>
      <c r="C268" s="82">
        <v>1</v>
      </c>
      <c r="D268" s="82">
        <v>6</v>
      </c>
      <c r="E268" s="82">
        <v>1</v>
      </c>
      <c r="F268" s="84">
        <v>1</v>
      </c>
      <c r="G268" s="85" t="s">
        <v>181</v>
      </c>
      <c r="H268" s="70">
        <v>234</v>
      </c>
      <c r="I268" s="159"/>
      <c r="J268" s="159"/>
      <c r="K268" s="159"/>
      <c r="L268" s="214"/>
    </row>
    <row r="269" spans="1:12" ht="27.75" customHeight="1">
      <c r="A269" s="81">
        <v>3</v>
      </c>
      <c r="B269" s="81">
        <v>2</v>
      </c>
      <c r="C269" s="82">
        <v>1</v>
      </c>
      <c r="D269" s="82">
        <v>7</v>
      </c>
      <c r="E269" s="82"/>
      <c r="F269" s="84"/>
      <c r="G269" s="85" t="s">
        <v>182</v>
      </c>
      <c r="H269" s="70">
        <v>235</v>
      </c>
      <c r="I269" s="86">
        <f>I270</f>
        <v>0</v>
      </c>
      <c r="J269" s="122">
        <f>J270</f>
        <v>0</v>
      </c>
      <c r="K269" s="87">
        <f>K270</f>
        <v>0</v>
      </c>
      <c r="L269" s="201">
        <f>L270</f>
        <v>0</v>
      </c>
    </row>
    <row r="270" spans="1:12">
      <c r="A270" s="81">
        <v>3</v>
      </c>
      <c r="B270" s="82">
        <v>2</v>
      </c>
      <c r="C270" s="82">
        <v>1</v>
      </c>
      <c r="D270" s="82">
        <v>7</v>
      </c>
      <c r="E270" s="82">
        <v>1</v>
      </c>
      <c r="F270" s="84"/>
      <c r="G270" s="85" t="s">
        <v>182</v>
      </c>
      <c r="H270" s="70">
        <v>236</v>
      </c>
      <c r="I270" s="86">
        <f>I271+I272</f>
        <v>0</v>
      </c>
      <c r="J270" s="86">
        <f>J271+J272</f>
        <v>0</v>
      </c>
      <c r="K270" s="86">
        <f>K271+K272</f>
        <v>0</v>
      </c>
      <c r="L270" s="200">
        <f>L271+L272</f>
        <v>0</v>
      </c>
    </row>
    <row r="271" spans="1:12" ht="27" customHeight="1">
      <c r="A271" s="81">
        <v>3</v>
      </c>
      <c r="B271" s="82">
        <v>2</v>
      </c>
      <c r="C271" s="82">
        <v>1</v>
      </c>
      <c r="D271" s="82">
        <v>7</v>
      </c>
      <c r="E271" s="82">
        <v>1</v>
      </c>
      <c r="F271" s="84">
        <v>1</v>
      </c>
      <c r="G271" s="85" t="s">
        <v>183</v>
      </c>
      <c r="H271" s="70">
        <v>237</v>
      </c>
      <c r="I271" s="91"/>
      <c r="J271" s="92"/>
      <c r="K271" s="92"/>
      <c r="L271" s="202"/>
    </row>
    <row r="272" spans="1:12" ht="24.75" customHeight="1">
      <c r="A272" s="81">
        <v>3</v>
      </c>
      <c r="B272" s="82">
        <v>2</v>
      </c>
      <c r="C272" s="82">
        <v>1</v>
      </c>
      <c r="D272" s="82">
        <v>7</v>
      </c>
      <c r="E272" s="82">
        <v>1</v>
      </c>
      <c r="F272" s="84">
        <v>2</v>
      </c>
      <c r="G272" s="85" t="s">
        <v>184</v>
      </c>
      <c r="H272" s="70">
        <v>238</v>
      </c>
      <c r="I272" s="92"/>
      <c r="J272" s="92"/>
      <c r="K272" s="92"/>
      <c r="L272" s="202"/>
    </row>
    <row r="273" spans="1:12" ht="38.25" customHeight="1">
      <c r="A273" s="115">
        <v>3</v>
      </c>
      <c r="B273" s="116">
        <v>2</v>
      </c>
      <c r="C273" s="116">
        <v>2</v>
      </c>
      <c r="D273" s="169"/>
      <c r="E273" s="169"/>
      <c r="F273" s="170"/>
      <c r="G273" s="85" t="s">
        <v>185</v>
      </c>
      <c r="H273" s="70">
        <v>239</v>
      </c>
      <c r="I273" s="86">
        <f>SUM(I274+I283+I287+I291+I295+I298+I301)</f>
        <v>0</v>
      </c>
      <c r="J273" s="122">
        <f>SUM(J274+J283+J287+J291+J295+J298+J301)</f>
        <v>0</v>
      </c>
      <c r="K273" s="87">
        <f>SUM(K274+K283+K287+K291+K295+K298+K301)</f>
        <v>0</v>
      </c>
      <c r="L273" s="201">
        <f>SUM(L274+L283+L287+L291+L295+L298+L301)</f>
        <v>0</v>
      </c>
    </row>
    <row r="274" spans="1:12">
      <c r="A274" s="81">
        <v>3</v>
      </c>
      <c r="B274" s="82">
        <v>2</v>
      </c>
      <c r="C274" s="82">
        <v>2</v>
      </c>
      <c r="D274" s="82">
        <v>1</v>
      </c>
      <c r="E274" s="82"/>
      <c r="F274" s="84"/>
      <c r="G274" s="85" t="s">
        <v>186</v>
      </c>
      <c r="H274" s="70">
        <v>240</v>
      </c>
      <c r="I274" s="86">
        <f>I275</f>
        <v>0</v>
      </c>
      <c r="J274" s="86">
        <f>J275</f>
        <v>0</v>
      </c>
      <c r="K274" s="86">
        <f>K275</f>
        <v>0</v>
      </c>
      <c r="L274" s="200">
        <f>L275</f>
        <v>0</v>
      </c>
    </row>
    <row r="275" spans="1:12">
      <c r="A275" s="88">
        <v>3</v>
      </c>
      <c r="B275" s="81">
        <v>2</v>
      </c>
      <c r="C275" s="82">
        <v>2</v>
      </c>
      <c r="D275" s="82">
        <v>1</v>
      </c>
      <c r="E275" s="82">
        <v>1</v>
      </c>
      <c r="F275" s="84"/>
      <c r="G275" s="85" t="s">
        <v>164</v>
      </c>
      <c r="H275" s="70">
        <v>241</v>
      </c>
      <c r="I275" s="86">
        <f>SUM(I276)</f>
        <v>0</v>
      </c>
      <c r="J275" s="86">
        <f t="shared" ref="J275:L275" si="43">SUM(J276)</f>
        <v>0</v>
      </c>
      <c r="K275" s="86">
        <f t="shared" si="43"/>
        <v>0</v>
      </c>
      <c r="L275" s="200">
        <f t="shared" si="43"/>
        <v>0</v>
      </c>
    </row>
    <row r="276" spans="1:12">
      <c r="A276" s="88">
        <v>3</v>
      </c>
      <c r="B276" s="81">
        <v>2</v>
      </c>
      <c r="C276" s="82">
        <v>2</v>
      </c>
      <c r="D276" s="82">
        <v>1</v>
      </c>
      <c r="E276" s="82">
        <v>1</v>
      </c>
      <c r="F276" s="84">
        <v>1</v>
      </c>
      <c r="G276" s="85" t="s">
        <v>164</v>
      </c>
      <c r="H276" s="70">
        <v>242</v>
      </c>
      <c r="I276" s="92"/>
      <c r="J276" s="92"/>
      <c r="K276" s="92"/>
      <c r="L276" s="202"/>
    </row>
    <row r="277" spans="1:12" ht="24" customHeight="1">
      <c r="A277" s="114">
        <v>3</v>
      </c>
      <c r="B277" s="115">
        <v>2</v>
      </c>
      <c r="C277" s="116">
        <v>2</v>
      </c>
      <c r="D277" s="116">
        <v>1</v>
      </c>
      <c r="E277" s="116">
        <v>2</v>
      </c>
      <c r="F277" s="117"/>
      <c r="G277" s="85" t="s">
        <v>187</v>
      </c>
      <c r="H277" s="70">
        <v>243</v>
      </c>
      <c r="I277" s="86">
        <f>SUM(I278:I279)</f>
        <v>0</v>
      </c>
      <c r="J277" s="86">
        <f t="shared" ref="J277:K277" si="44">SUM(J278:J279)</f>
        <v>0</v>
      </c>
      <c r="K277" s="86">
        <f t="shared" si="44"/>
        <v>0</v>
      </c>
      <c r="L277" s="200">
        <f>SUM(L278:L279)</f>
        <v>0</v>
      </c>
    </row>
    <row r="278" spans="1:12" ht="24" customHeight="1">
      <c r="A278" s="114">
        <v>3</v>
      </c>
      <c r="B278" s="115">
        <v>2</v>
      </c>
      <c r="C278" s="116">
        <v>2</v>
      </c>
      <c r="D278" s="116">
        <v>1</v>
      </c>
      <c r="E278" s="116">
        <v>2</v>
      </c>
      <c r="F278" s="117">
        <v>1</v>
      </c>
      <c r="G278" s="85" t="s">
        <v>166</v>
      </c>
      <c r="H278" s="70">
        <v>244</v>
      </c>
      <c r="I278" s="92"/>
      <c r="J278" s="91"/>
      <c r="K278" s="92"/>
      <c r="L278" s="202"/>
    </row>
    <row r="279" spans="1:12" ht="32.25" customHeight="1">
      <c r="A279" s="114">
        <v>3</v>
      </c>
      <c r="B279" s="115">
        <v>2</v>
      </c>
      <c r="C279" s="116">
        <v>2</v>
      </c>
      <c r="D279" s="116">
        <v>1</v>
      </c>
      <c r="E279" s="116">
        <v>2</v>
      </c>
      <c r="F279" s="117">
        <v>2</v>
      </c>
      <c r="G279" s="85" t="s">
        <v>167</v>
      </c>
      <c r="H279" s="70">
        <v>245</v>
      </c>
      <c r="I279" s="92"/>
      <c r="J279" s="91"/>
      <c r="K279" s="92"/>
      <c r="L279" s="202"/>
    </row>
    <row r="280" spans="1:12" ht="27" customHeight="1">
      <c r="A280" s="114">
        <v>3</v>
      </c>
      <c r="B280" s="115">
        <v>2</v>
      </c>
      <c r="C280" s="116">
        <v>2</v>
      </c>
      <c r="D280" s="116">
        <v>1</v>
      </c>
      <c r="E280" s="116">
        <v>3</v>
      </c>
      <c r="F280" s="117"/>
      <c r="G280" s="85" t="s">
        <v>168</v>
      </c>
      <c r="H280" s="70">
        <v>246</v>
      </c>
      <c r="I280" s="86">
        <f>SUM(I281:I282)</f>
        <v>0</v>
      </c>
      <c r="J280" s="86">
        <f t="shared" ref="J280:K280" si="45">SUM(J281:J282)</f>
        <v>0</v>
      </c>
      <c r="K280" s="86">
        <f t="shared" si="45"/>
        <v>0</v>
      </c>
      <c r="L280" s="200">
        <f>SUM(L281:L282)</f>
        <v>0</v>
      </c>
    </row>
    <row r="281" spans="1:12" ht="27.75" customHeight="1">
      <c r="A281" s="114">
        <v>3</v>
      </c>
      <c r="B281" s="115">
        <v>2</v>
      </c>
      <c r="C281" s="116">
        <v>2</v>
      </c>
      <c r="D281" s="116">
        <v>1</v>
      </c>
      <c r="E281" s="116">
        <v>3</v>
      </c>
      <c r="F281" s="117">
        <v>1</v>
      </c>
      <c r="G281" s="85" t="s">
        <v>169</v>
      </c>
      <c r="H281" s="70">
        <v>247</v>
      </c>
      <c r="I281" s="92"/>
      <c r="J281" s="91"/>
      <c r="K281" s="92"/>
      <c r="L281" s="202"/>
    </row>
    <row r="282" spans="1:12" ht="27" customHeight="1">
      <c r="A282" s="114">
        <v>3</v>
      </c>
      <c r="B282" s="115">
        <v>2</v>
      </c>
      <c r="C282" s="116">
        <v>2</v>
      </c>
      <c r="D282" s="116">
        <v>1</v>
      </c>
      <c r="E282" s="116">
        <v>3</v>
      </c>
      <c r="F282" s="117">
        <v>2</v>
      </c>
      <c r="G282" s="85" t="s">
        <v>188</v>
      </c>
      <c r="H282" s="70">
        <v>248</v>
      </c>
      <c r="I282" s="92"/>
      <c r="J282" s="91"/>
      <c r="K282" s="92"/>
      <c r="L282" s="202"/>
    </row>
    <row r="283" spans="1:12" ht="25.5">
      <c r="A283" s="88">
        <v>3</v>
      </c>
      <c r="B283" s="81">
        <v>2</v>
      </c>
      <c r="C283" s="82">
        <v>2</v>
      </c>
      <c r="D283" s="82">
        <v>2</v>
      </c>
      <c r="E283" s="82"/>
      <c r="F283" s="84"/>
      <c r="G283" s="85" t="s">
        <v>189</v>
      </c>
      <c r="H283" s="70">
        <v>249</v>
      </c>
      <c r="I283" s="86">
        <f>I284</f>
        <v>0</v>
      </c>
      <c r="J283" s="87">
        <f>J284</f>
        <v>0</v>
      </c>
      <c r="K283" s="86">
        <f>K284</f>
        <v>0</v>
      </c>
      <c r="L283" s="201">
        <f>L284</f>
        <v>0</v>
      </c>
    </row>
    <row r="284" spans="1:12" ht="32.25" customHeight="1">
      <c r="A284" s="81">
        <v>3</v>
      </c>
      <c r="B284" s="82">
        <v>2</v>
      </c>
      <c r="C284" s="75">
        <v>2</v>
      </c>
      <c r="D284" s="75">
        <v>2</v>
      </c>
      <c r="E284" s="75">
        <v>1</v>
      </c>
      <c r="F284" s="78"/>
      <c r="G284" s="85" t="s">
        <v>189</v>
      </c>
      <c r="H284" s="70">
        <v>250</v>
      </c>
      <c r="I284" s="121">
        <f>SUM(I285:I286)</f>
        <v>0</v>
      </c>
      <c r="J284" s="124">
        <f>SUM(J285:J286)</f>
        <v>0</v>
      </c>
      <c r="K284" s="125">
        <f>SUM(K285:K286)</f>
        <v>0</v>
      </c>
      <c r="L284" s="208">
        <f>SUM(L285:L286)</f>
        <v>0</v>
      </c>
    </row>
    <row r="285" spans="1:12" ht="25.5">
      <c r="A285" s="81">
        <v>3</v>
      </c>
      <c r="B285" s="82">
        <v>2</v>
      </c>
      <c r="C285" s="82">
        <v>2</v>
      </c>
      <c r="D285" s="82">
        <v>2</v>
      </c>
      <c r="E285" s="82">
        <v>1</v>
      </c>
      <c r="F285" s="84">
        <v>1</v>
      </c>
      <c r="G285" s="85" t="s">
        <v>190</v>
      </c>
      <c r="H285" s="70">
        <v>251</v>
      </c>
      <c r="I285" s="92"/>
      <c r="J285" s="92"/>
      <c r="K285" s="92"/>
      <c r="L285" s="202"/>
    </row>
    <row r="286" spans="1:12" ht="25.5">
      <c r="A286" s="81">
        <v>3</v>
      </c>
      <c r="B286" s="82">
        <v>2</v>
      </c>
      <c r="C286" s="82">
        <v>2</v>
      </c>
      <c r="D286" s="82">
        <v>2</v>
      </c>
      <c r="E286" s="82">
        <v>1</v>
      </c>
      <c r="F286" s="84">
        <v>2</v>
      </c>
      <c r="G286" s="114" t="s">
        <v>191</v>
      </c>
      <c r="H286" s="70">
        <v>252</v>
      </c>
      <c r="I286" s="92"/>
      <c r="J286" s="92"/>
      <c r="K286" s="92"/>
      <c r="L286" s="202"/>
    </row>
    <row r="287" spans="1:12" ht="25.5">
      <c r="A287" s="81">
        <v>3</v>
      </c>
      <c r="B287" s="82">
        <v>2</v>
      </c>
      <c r="C287" s="82">
        <v>2</v>
      </c>
      <c r="D287" s="82">
        <v>3</v>
      </c>
      <c r="E287" s="82"/>
      <c r="F287" s="84"/>
      <c r="G287" s="85" t="s">
        <v>192</v>
      </c>
      <c r="H287" s="70">
        <v>253</v>
      </c>
      <c r="I287" s="86">
        <f>I288</f>
        <v>0</v>
      </c>
      <c r="J287" s="122">
        <f>J288</f>
        <v>0</v>
      </c>
      <c r="K287" s="87">
        <f>K288</f>
        <v>0</v>
      </c>
      <c r="L287" s="201">
        <f>L288</f>
        <v>0</v>
      </c>
    </row>
    <row r="288" spans="1:12" ht="30" customHeight="1">
      <c r="A288" s="77">
        <v>3</v>
      </c>
      <c r="B288" s="82">
        <v>2</v>
      </c>
      <c r="C288" s="82">
        <v>2</v>
      </c>
      <c r="D288" s="82">
        <v>3</v>
      </c>
      <c r="E288" s="82">
        <v>1</v>
      </c>
      <c r="F288" s="84"/>
      <c r="G288" s="85" t="s">
        <v>192</v>
      </c>
      <c r="H288" s="70">
        <v>254</v>
      </c>
      <c r="I288" s="86">
        <f>I289+I290</f>
        <v>0</v>
      </c>
      <c r="J288" s="86">
        <f>J289+J290</f>
        <v>0</v>
      </c>
      <c r="K288" s="86">
        <f>K289+K290</f>
        <v>0</v>
      </c>
      <c r="L288" s="200">
        <f>L289+L290</f>
        <v>0</v>
      </c>
    </row>
    <row r="289" spans="1:12" ht="31.5" customHeight="1">
      <c r="A289" s="77">
        <v>3</v>
      </c>
      <c r="B289" s="82">
        <v>2</v>
      </c>
      <c r="C289" s="82">
        <v>2</v>
      </c>
      <c r="D289" s="82">
        <v>3</v>
      </c>
      <c r="E289" s="82">
        <v>1</v>
      </c>
      <c r="F289" s="84">
        <v>1</v>
      </c>
      <c r="G289" s="85" t="s">
        <v>193</v>
      </c>
      <c r="H289" s="70">
        <v>255</v>
      </c>
      <c r="I289" s="92"/>
      <c r="J289" s="92"/>
      <c r="K289" s="92"/>
      <c r="L289" s="202"/>
    </row>
    <row r="290" spans="1:12" ht="25.5" customHeight="1">
      <c r="A290" s="77">
        <v>3</v>
      </c>
      <c r="B290" s="82">
        <v>2</v>
      </c>
      <c r="C290" s="82">
        <v>2</v>
      </c>
      <c r="D290" s="82">
        <v>3</v>
      </c>
      <c r="E290" s="82">
        <v>1</v>
      </c>
      <c r="F290" s="84">
        <v>2</v>
      </c>
      <c r="G290" s="85" t="s">
        <v>194</v>
      </c>
      <c r="H290" s="70">
        <v>256</v>
      </c>
      <c r="I290" s="92"/>
      <c r="J290" s="92"/>
      <c r="K290" s="92"/>
      <c r="L290" s="202"/>
    </row>
    <row r="291" spans="1:12" ht="27" customHeight="1">
      <c r="A291" s="81">
        <v>3</v>
      </c>
      <c r="B291" s="82">
        <v>2</v>
      </c>
      <c r="C291" s="82">
        <v>2</v>
      </c>
      <c r="D291" s="82">
        <v>4</v>
      </c>
      <c r="E291" s="82"/>
      <c r="F291" s="84"/>
      <c r="G291" s="85" t="s">
        <v>195</v>
      </c>
      <c r="H291" s="70">
        <v>257</v>
      </c>
      <c r="I291" s="86">
        <f>I292</f>
        <v>0</v>
      </c>
      <c r="J291" s="122">
        <f>J292</f>
        <v>0</v>
      </c>
      <c r="K291" s="87">
        <f>K292</f>
        <v>0</v>
      </c>
      <c r="L291" s="201">
        <f>L292</f>
        <v>0</v>
      </c>
    </row>
    <row r="292" spans="1:12">
      <c r="A292" s="81">
        <v>3</v>
      </c>
      <c r="B292" s="82">
        <v>2</v>
      </c>
      <c r="C292" s="82">
        <v>2</v>
      </c>
      <c r="D292" s="82">
        <v>4</v>
      </c>
      <c r="E292" s="82">
        <v>1</v>
      </c>
      <c r="F292" s="84"/>
      <c r="G292" s="85" t="s">
        <v>195</v>
      </c>
      <c r="H292" s="70">
        <v>258</v>
      </c>
      <c r="I292" s="86">
        <f>SUM(I293:I294)</f>
        <v>0</v>
      </c>
      <c r="J292" s="122">
        <f>SUM(J293:J294)</f>
        <v>0</v>
      </c>
      <c r="K292" s="87">
        <f>SUM(K293:K294)</f>
        <v>0</v>
      </c>
      <c r="L292" s="201">
        <f>SUM(L293:L294)</f>
        <v>0</v>
      </c>
    </row>
    <row r="293" spans="1:12" ht="30.75" customHeight="1">
      <c r="A293" s="81">
        <v>3</v>
      </c>
      <c r="B293" s="82">
        <v>2</v>
      </c>
      <c r="C293" s="82">
        <v>2</v>
      </c>
      <c r="D293" s="82">
        <v>4</v>
      </c>
      <c r="E293" s="82">
        <v>1</v>
      </c>
      <c r="F293" s="84">
        <v>1</v>
      </c>
      <c r="G293" s="85" t="s">
        <v>196</v>
      </c>
      <c r="H293" s="70">
        <v>259</v>
      </c>
      <c r="I293" s="92"/>
      <c r="J293" s="92"/>
      <c r="K293" s="92"/>
      <c r="L293" s="202"/>
    </row>
    <row r="294" spans="1:12" ht="27.75" customHeight="1">
      <c r="A294" s="77">
        <v>3</v>
      </c>
      <c r="B294" s="75">
        <v>2</v>
      </c>
      <c r="C294" s="75">
        <v>2</v>
      </c>
      <c r="D294" s="75">
        <v>4</v>
      </c>
      <c r="E294" s="75">
        <v>1</v>
      </c>
      <c r="F294" s="78">
        <v>2</v>
      </c>
      <c r="G294" s="114" t="s">
        <v>197</v>
      </c>
      <c r="H294" s="70">
        <v>260</v>
      </c>
      <c r="I294" s="92"/>
      <c r="J294" s="92"/>
      <c r="K294" s="92"/>
      <c r="L294" s="202"/>
    </row>
    <row r="295" spans="1:12" ht="28.5" customHeight="1">
      <c r="A295" s="81">
        <v>3</v>
      </c>
      <c r="B295" s="82">
        <v>2</v>
      </c>
      <c r="C295" s="82">
        <v>2</v>
      </c>
      <c r="D295" s="82">
        <v>5</v>
      </c>
      <c r="E295" s="82"/>
      <c r="F295" s="84"/>
      <c r="G295" s="85" t="s">
        <v>198</v>
      </c>
      <c r="H295" s="70">
        <v>261</v>
      </c>
      <c r="I295" s="86">
        <f>I296</f>
        <v>0</v>
      </c>
      <c r="J295" s="122">
        <f t="shared" ref="J295:L296" si="46">J296</f>
        <v>0</v>
      </c>
      <c r="K295" s="87">
        <f t="shared" si="46"/>
        <v>0</v>
      </c>
      <c r="L295" s="201">
        <f t="shared" si="46"/>
        <v>0</v>
      </c>
    </row>
    <row r="296" spans="1:12" ht="26.25" customHeight="1">
      <c r="A296" s="81">
        <v>3</v>
      </c>
      <c r="B296" s="82">
        <v>2</v>
      </c>
      <c r="C296" s="82">
        <v>2</v>
      </c>
      <c r="D296" s="82">
        <v>5</v>
      </c>
      <c r="E296" s="82">
        <v>1</v>
      </c>
      <c r="F296" s="84"/>
      <c r="G296" s="85" t="s">
        <v>198</v>
      </c>
      <c r="H296" s="70">
        <v>262</v>
      </c>
      <c r="I296" s="86">
        <f>I297</f>
        <v>0</v>
      </c>
      <c r="J296" s="122">
        <f t="shared" si="46"/>
        <v>0</v>
      </c>
      <c r="K296" s="87">
        <f t="shared" si="46"/>
        <v>0</v>
      </c>
      <c r="L296" s="201">
        <f t="shared" si="46"/>
        <v>0</v>
      </c>
    </row>
    <row r="297" spans="1:12" ht="26.25" customHeight="1">
      <c r="A297" s="81">
        <v>3</v>
      </c>
      <c r="B297" s="82">
        <v>2</v>
      </c>
      <c r="C297" s="82">
        <v>2</v>
      </c>
      <c r="D297" s="82">
        <v>5</v>
      </c>
      <c r="E297" s="82">
        <v>1</v>
      </c>
      <c r="F297" s="84">
        <v>1</v>
      </c>
      <c r="G297" s="85" t="s">
        <v>198</v>
      </c>
      <c r="H297" s="70">
        <v>263</v>
      </c>
      <c r="I297" s="92"/>
      <c r="J297" s="92"/>
      <c r="K297" s="92"/>
      <c r="L297" s="202"/>
    </row>
    <row r="298" spans="1:12" ht="26.25" customHeight="1">
      <c r="A298" s="81">
        <v>3</v>
      </c>
      <c r="B298" s="82">
        <v>2</v>
      </c>
      <c r="C298" s="82">
        <v>2</v>
      </c>
      <c r="D298" s="82">
        <v>6</v>
      </c>
      <c r="E298" s="82"/>
      <c r="F298" s="84"/>
      <c r="G298" s="85" t="s">
        <v>181</v>
      </c>
      <c r="H298" s="70">
        <v>264</v>
      </c>
      <c r="I298" s="86">
        <f>I299</f>
        <v>0</v>
      </c>
      <c r="J298" s="171">
        <f t="shared" ref="J298:L299" si="47">J299</f>
        <v>0</v>
      </c>
      <c r="K298" s="87">
        <f t="shared" si="47"/>
        <v>0</v>
      </c>
      <c r="L298" s="201">
        <f t="shared" si="47"/>
        <v>0</v>
      </c>
    </row>
    <row r="299" spans="1:12" ht="30" customHeight="1">
      <c r="A299" s="81">
        <v>3</v>
      </c>
      <c r="B299" s="82">
        <v>2</v>
      </c>
      <c r="C299" s="82">
        <v>2</v>
      </c>
      <c r="D299" s="82">
        <v>6</v>
      </c>
      <c r="E299" s="82">
        <v>1</v>
      </c>
      <c r="F299" s="84"/>
      <c r="G299" s="83" t="s">
        <v>181</v>
      </c>
      <c r="H299" s="70">
        <v>265</v>
      </c>
      <c r="I299" s="86">
        <f>I300</f>
        <v>0</v>
      </c>
      <c r="J299" s="171">
        <f t="shared" si="47"/>
        <v>0</v>
      </c>
      <c r="K299" s="87">
        <f t="shared" si="47"/>
        <v>0</v>
      </c>
      <c r="L299" s="201">
        <f t="shared" si="47"/>
        <v>0</v>
      </c>
    </row>
    <row r="300" spans="1:12" ht="24.75" customHeight="1">
      <c r="A300" s="81">
        <v>3</v>
      </c>
      <c r="B300" s="109">
        <v>2</v>
      </c>
      <c r="C300" s="109">
        <v>2</v>
      </c>
      <c r="D300" s="82">
        <v>6</v>
      </c>
      <c r="E300" s="109">
        <v>1</v>
      </c>
      <c r="F300" s="110">
        <v>1</v>
      </c>
      <c r="G300" s="143" t="s">
        <v>181</v>
      </c>
      <c r="H300" s="70">
        <v>266</v>
      </c>
      <c r="I300" s="92"/>
      <c r="J300" s="92"/>
      <c r="K300" s="92"/>
      <c r="L300" s="202"/>
    </row>
    <row r="301" spans="1:12" ht="29.25" customHeight="1">
      <c r="A301" s="88">
        <v>3</v>
      </c>
      <c r="B301" s="81">
        <v>2</v>
      </c>
      <c r="C301" s="82">
        <v>2</v>
      </c>
      <c r="D301" s="82">
        <v>7</v>
      </c>
      <c r="E301" s="82"/>
      <c r="F301" s="84"/>
      <c r="G301" s="85" t="s">
        <v>182</v>
      </c>
      <c r="H301" s="70">
        <v>267</v>
      </c>
      <c r="I301" s="86">
        <f>I302</f>
        <v>0</v>
      </c>
      <c r="J301" s="171">
        <f>J302</f>
        <v>0</v>
      </c>
      <c r="K301" s="87">
        <f>K302</f>
        <v>0</v>
      </c>
      <c r="L301" s="201">
        <f>L302</f>
        <v>0</v>
      </c>
    </row>
    <row r="302" spans="1:12" ht="26.25" customHeight="1">
      <c r="A302" s="88">
        <v>3</v>
      </c>
      <c r="B302" s="81">
        <v>2</v>
      </c>
      <c r="C302" s="82">
        <v>2</v>
      </c>
      <c r="D302" s="82">
        <v>7</v>
      </c>
      <c r="E302" s="82">
        <v>1</v>
      </c>
      <c r="F302" s="84"/>
      <c r="G302" s="85" t="s">
        <v>182</v>
      </c>
      <c r="H302" s="70">
        <v>268</v>
      </c>
      <c r="I302" s="86">
        <f>I303+I304</f>
        <v>0</v>
      </c>
      <c r="J302" s="86">
        <f>J303+J304</f>
        <v>0</v>
      </c>
      <c r="K302" s="86">
        <f>K303+K304</f>
        <v>0</v>
      </c>
      <c r="L302" s="200">
        <f>L303+L304</f>
        <v>0</v>
      </c>
    </row>
    <row r="303" spans="1:12" ht="27.75" customHeight="1">
      <c r="A303" s="88">
        <v>3</v>
      </c>
      <c r="B303" s="81">
        <v>2</v>
      </c>
      <c r="C303" s="81">
        <v>2</v>
      </c>
      <c r="D303" s="82">
        <v>7</v>
      </c>
      <c r="E303" s="82">
        <v>1</v>
      </c>
      <c r="F303" s="84">
        <v>1</v>
      </c>
      <c r="G303" s="85" t="s">
        <v>183</v>
      </c>
      <c r="H303" s="70">
        <v>269</v>
      </c>
      <c r="I303" s="92"/>
      <c r="J303" s="92"/>
      <c r="K303" s="92"/>
      <c r="L303" s="202"/>
    </row>
    <row r="304" spans="1:12" ht="25.5" customHeight="1">
      <c r="A304" s="88">
        <v>3</v>
      </c>
      <c r="B304" s="81">
        <v>2</v>
      </c>
      <c r="C304" s="81">
        <v>2</v>
      </c>
      <c r="D304" s="82">
        <v>7</v>
      </c>
      <c r="E304" s="82">
        <v>1</v>
      </c>
      <c r="F304" s="84">
        <v>2</v>
      </c>
      <c r="G304" s="85" t="s">
        <v>184</v>
      </c>
      <c r="H304" s="70">
        <v>270</v>
      </c>
      <c r="I304" s="92"/>
      <c r="J304" s="92"/>
      <c r="K304" s="92"/>
      <c r="L304" s="202"/>
    </row>
    <row r="305" spans="1:12" ht="30" customHeight="1">
      <c r="A305" s="93">
        <v>3</v>
      </c>
      <c r="B305" s="93">
        <v>3</v>
      </c>
      <c r="C305" s="66"/>
      <c r="D305" s="67"/>
      <c r="E305" s="67"/>
      <c r="F305" s="69"/>
      <c r="G305" s="68" t="s">
        <v>199</v>
      </c>
      <c r="H305" s="70">
        <v>271</v>
      </c>
      <c r="I305" s="71">
        <f>SUM(I306+I338)</f>
        <v>0</v>
      </c>
      <c r="J305" s="172">
        <f>SUM(J306+J338)</f>
        <v>0</v>
      </c>
      <c r="K305" s="72">
        <f>SUM(K306+K338)</f>
        <v>0</v>
      </c>
      <c r="L305" s="215">
        <f>SUM(L306+L338)</f>
        <v>0</v>
      </c>
    </row>
    <row r="306" spans="1:12" ht="40.5" customHeight="1">
      <c r="A306" s="88">
        <v>3</v>
      </c>
      <c r="B306" s="88">
        <v>3</v>
      </c>
      <c r="C306" s="81">
        <v>1</v>
      </c>
      <c r="D306" s="82"/>
      <c r="E306" s="82"/>
      <c r="F306" s="84"/>
      <c r="G306" s="85" t="s">
        <v>200</v>
      </c>
      <c r="H306" s="70">
        <v>272</v>
      </c>
      <c r="I306" s="86">
        <f>SUM(I307+I316+I320+I324+I328+I331+I334)</f>
        <v>0</v>
      </c>
      <c r="J306" s="171">
        <f>SUM(J307+J316+J320+J324+J328+J331+J334)</f>
        <v>0</v>
      </c>
      <c r="K306" s="87">
        <f>SUM(K307+K316+K320+K324+K328+K331+K334)</f>
        <v>0</v>
      </c>
      <c r="L306" s="201">
        <f>SUM(L307+L316+L320+L324+L328+L331+L334)</f>
        <v>0</v>
      </c>
    </row>
    <row r="307" spans="1:12" ht="29.25" customHeight="1">
      <c r="A307" s="88">
        <v>3</v>
      </c>
      <c r="B307" s="88">
        <v>3</v>
      </c>
      <c r="C307" s="81">
        <v>1</v>
      </c>
      <c r="D307" s="82">
        <v>1</v>
      </c>
      <c r="E307" s="82"/>
      <c r="F307" s="84"/>
      <c r="G307" s="85" t="s">
        <v>186</v>
      </c>
      <c r="H307" s="70">
        <v>273</v>
      </c>
      <c r="I307" s="86">
        <f>SUM(I308+I310+I313)</f>
        <v>0</v>
      </c>
      <c r="J307" s="86">
        <f>SUM(J308+J310+J313)</f>
        <v>0</v>
      </c>
      <c r="K307" s="86">
        <f t="shared" ref="K307:L307" si="48">SUM(K308+K310+K313)</f>
        <v>0</v>
      </c>
      <c r="L307" s="200">
        <f t="shared" si="48"/>
        <v>0</v>
      </c>
    </row>
    <row r="308" spans="1:12" ht="27" customHeight="1">
      <c r="A308" s="88">
        <v>3</v>
      </c>
      <c r="B308" s="88">
        <v>3</v>
      </c>
      <c r="C308" s="81">
        <v>1</v>
      </c>
      <c r="D308" s="82">
        <v>1</v>
      </c>
      <c r="E308" s="82">
        <v>1</v>
      </c>
      <c r="F308" s="84"/>
      <c r="G308" s="85" t="s">
        <v>164</v>
      </c>
      <c r="H308" s="70">
        <v>274</v>
      </c>
      <c r="I308" s="86">
        <f>SUM(I309:I309)</f>
        <v>0</v>
      </c>
      <c r="J308" s="171">
        <f>SUM(J309:J309)</f>
        <v>0</v>
      </c>
      <c r="K308" s="87">
        <f>SUM(K309:K309)</f>
        <v>0</v>
      </c>
      <c r="L308" s="201">
        <f>SUM(L309:L309)</f>
        <v>0</v>
      </c>
    </row>
    <row r="309" spans="1:12" ht="28.5" customHeight="1">
      <c r="A309" s="88">
        <v>3</v>
      </c>
      <c r="B309" s="88">
        <v>3</v>
      </c>
      <c r="C309" s="81">
        <v>1</v>
      </c>
      <c r="D309" s="82">
        <v>1</v>
      </c>
      <c r="E309" s="82">
        <v>1</v>
      </c>
      <c r="F309" s="84">
        <v>1</v>
      </c>
      <c r="G309" s="85" t="s">
        <v>164</v>
      </c>
      <c r="H309" s="70">
        <v>275</v>
      </c>
      <c r="I309" s="92"/>
      <c r="J309" s="92"/>
      <c r="K309" s="92"/>
      <c r="L309" s="202"/>
    </row>
    <row r="310" spans="1:12" ht="31.5" customHeight="1">
      <c r="A310" s="114">
        <v>3</v>
      </c>
      <c r="B310" s="114">
        <v>3</v>
      </c>
      <c r="C310" s="115">
        <v>1</v>
      </c>
      <c r="D310" s="116">
        <v>1</v>
      </c>
      <c r="E310" s="116">
        <v>2</v>
      </c>
      <c r="F310" s="117"/>
      <c r="G310" s="85" t="s">
        <v>187</v>
      </c>
      <c r="H310" s="70">
        <v>276</v>
      </c>
      <c r="I310" s="71">
        <f>SUM(I311:I312)</f>
        <v>0</v>
      </c>
      <c r="J310" s="71">
        <f>SUM(J311:J312)</f>
        <v>0</v>
      </c>
      <c r="K310" s="71">
        <f t="shared" ref="K310:L310" si="49">SUM(K311:K312)</f>
        <v>0</v>
      </c>
      <c r="L310" s="198">
        <f t="shared" si="49"/>
        <v>0</v>
      </c>
    </row>
    <row r="311" spans="1:12" ht="25.5" customHeight="1">
      <c r="A311" s="114">
        <v>3</v>
      </c>
      <c r="B311" s="114">
        <v>3</v>
      </c>
      <c r="C311" s="115">
        <v>1</v>
      </c>
      <c r="D311" s="116">
        <v>1</v>
      </c>
      <c r="E311" s="116">
        <v>2</v>
      </c>
      <c r="F311" s="117">
        <v>1</v>
      </c>
      <c r="G311" s="85" t="s">
        <v>166</v>
      </c>
      <c r="H311" s="70">
        <v>277</v>
      </c>
      <c r="I311" s="92"/>
      <c r="J311" s="92"/>
      <c r="K311" s="92"/>
      <c r="L311" s="202"/>
    </row>
    <row r="312" spans="1:12" ht="29.25" customHeight="1">
      <c r="A312" s="114">
        <v>3</v>
      </c>
      <c r="B312" s="114">
        <v>3</v>
      </c>
      <c r="C312" s="115">
        <v>1</v>
      </c>
      <c r="D312" s="116">
        <v>1</v>
      </c>
      <c r="E312" s="116">
        <v>2</v>
      </c>
      <c r="F312" s="117">
        <v>2</v>
      </c>
      <c r="G312" s="85" t="s">
        <v>167</v>
      </c>
      <c r="H312" s="70">
        <v>278</v>
      </c>
      <c r="I312" s="92"/>
      <c r="J312" s="92"/>
      <c r="K312" s="92"/>
      <c r="L312" s="202"/>
    </row>
    <row r="313" spans="1:12" ht="28.5" customHeight="1">
      <c r="A313" s="114">
        <v>3</v>
      </c>
      <c r="B313" s="114">
        <v>3</v>
      </c>
      <c r="C313" s="115">
        <v>1</v>
      </c>
      <c r="D313" s="116">
        <v>1</v>
      </c>
      <c r="E313" s="116">
        <v>3</v>
      </c>
      <c r="F313" s="117"/>
      <c r="G313" s="85" t="s">
        <v>168</v>
      </c>
      <c r="H313" s="70">
        <v>279</v>
      </c>
      <c r="I313" s="71">
        <f>SUM(I314:I315)</f>
        <v>0</v>
      </c>
      <c r="J313" s="71">
        <f>SUM(J314:J315)</f>
        <v>0</v>
      </c>
      <c r="K313" s="71">
        <f t="shared" ref="K313:L313" si="50">SUM(K314:K315)</f>
        <v>0</v>
      </c>
      <c r="L313" s="198">
        <f t="shared" si="50"/>
        <v>0</v>
      </c>
    </row>
    <row r="314" spans="1:12" ht="24.75" customHeight="1">
      <c r="A314" s="114">
        <v>3</v>
      </c>
      <c r="B314" s="114">
        <v>3</v>
      </c>
      <c r="C314" s="115">
        <v>1</v>
      </c>
      <c r="D314" s="116">
        <v>1</v>
      </c>
      <c r="E314" s="116">
        <v>3</v>
      </c>
      <c r="F314" s="117">
        <v>1</v>
      </c>
      <c r="G314" s="85" t="s">
        <v>169</v>
      </c>
      <c r="H314" s="70">
        <v>280</v>
      </c>
      <c r="I314" s="92"/>
      <c r="J314" s="92"/>
      <c r="K314" s="92"/>
      <c r="L314" s="202"/>
    </row>
    <row r="315" spans="1:12" ht="22.5" customHeight="1">
      <c r="A315" s="114">
        <v>3</v>
      </c>
      <c r="B315" s="114">
        <v>3</v>
      </c>
      <c r="C315" s="115">
        <v>1</v>
      </c>
      <c r="D315" s="116">
        <v>1</v>
      </c>
      <c r="E315" s="116">
        <v>3</v>
      </c>
      <c r="F315" s="117">
        <v>2</v>
      </c>
      <c r="G315" s="85" t="s">
        <v>188</v>
      </c>
      <c r="H315" s="70">
        <v>281</v>
      </c>
      <c r="I315" s="92"/>
      <c r="J315" s="92"/>
      <c r="K315" s="92"/>
      <c r="L315" s="202"/>
    </row>
    <row r="316" spans="1:12">
      <c r="A316" s="107">
        <v>3</v>
      </c>
      <c r="B316" s="77">
        <v>3</v>
      </c>
      <c r="C316" s="81">
        <v>1</v>
      </c>
      <c r="D316" s="82">
        <v>2</v>
      </c>
      <c r="E316" s="82"/>
      <c r="F316" s="84"/>
      <c r="G316" s="83" t="s">
        <v>201</v>
      </c>
      <c r="H316" s="70">
        <v>282</v>
      </c>
      <c r="I316" s="86">
        <f>I317</f>
        <v>0</v>
      </c>
      <c r="J316" s="171">
        <f>J317</f>
        <v>0</v>
      </c>
      <c r="K316" s="87">
        <f>K317</f>
        <v>0</v>
      </c>
      <c r="L316" s="201">
        <f>L317</f>
        <v>0</v>
      </c>
    </row>
    <row r="317" spans="1:12" ht="26.25" customHeight="1">
      <c r="A317" s="107">
        <v>3</v>
      </c>
      <c r="B317" s="107">
        <v>3</v>
      </c>
      <c r="C317" s="77">
        <v>1</v>
      </c>
      <c r="D317" s="75">
        <v>2</v>
      </c>
      <c r="E317" s="75">
        <v>1</v>
      </c>
      <c r="F317" s="78"/>
      <c r="G317" s="83" t="s">
        <v>201</v>
      </c>
      <c r="H317" s="70">
        <v>283</v>
      </c>
      <c r="I317" s="121">
        <f>SUM(I318:I319)</f>
        <v>0</v>
      </c>
      <c r="J317" s="173">
        <f>SUM(J318:J319)</f>
        <v>0</v>
      </c>
      <c r="K317" s="125">
        <f>SUM(K318:K319)</f>
        <v>0</v>
      </c>
      <c r="L317" s="208">
        <f>SUM(L318:L319)</f>
        <v>0</v>
      </c>
    </row>
    <row r="318" spans="1:12" ht="25.5" customHeight="1">
      <c r="A318" s="88">
        <v>3</v>
      </c>
      <c r="B318" s="88">
        <v>3</v>
      </c>
      <c r="C318" s="81">
        <v>1</v>
      </c>
      <c r="D318" s="82">
        <v>2</v>
      </c>
      <c r="E318" s="82">
        <v>1</v>
      </c>
      <c r="F318" s="84">
        <v>1</v>
      </c>
      <c r="G318" s="85" t="s">
        <v>202</v>
      </c>
      <c r="H318" s="70">
        <v>284</v>
      </c>
      <c r="I318" s="92"/>
      <c r="J318" s="92"/>
      <c r="K318" s="92"/>
      <c r="L318" s="202"/>
    </row>
    <row r="319" spans="1:12" ht="24" customHeight="1">
      <c r="A319" s="99">
        <v>3</v>
      </c>
      <c r="B319" s="150">
        <v>3</v>
      </c>
      <c r="C319" s="108">
        <v>1</v>
      </c>
      <c r="D319" s="109">
        <v>2</v>
      </c>
      <c r="E319" s="109">
        <v>1</v>
      </c>
      <c r="F319" s="110">
        <v>2</v>
      </c>
      <c r="G319" s="111" t="s">
        <v>203</v>
      </c>
      <c r="H319" s="70">
        <v>285</v>
      </c>
      <c r="I319" s="92"/>
      <c r="J319" s="92"/>
      <c r="K319" s="92"/>
      <c r="L319" s="202"/>
    </row>
    <row r="320" spans="1:12" ht="27.75" customHeight="1">
      <c r="A320" s="81">
        <v>3</v>
      </c>
      <c r="B320" s="83">
        <v>3</v>
      </c>
      <c r="C320" s="81">
        <v>1</v>
      </c>
      <c r="D320" s="82">
        <v>3</v>
      </c>
      <c r="E320" s="82"/>
      <c r="F320" s="84"/>
      <c r="G320" s="85" t="s">
        <v>204</v>
      </c>
      <c r="H320" s="70">
        <v>286</v>
      </c>
      <c r="I320" s="86">
        <f>I321</f>
        <v>0</v>
      </c>
      <c r="J320" s="171">
        <f>J321</f>
        <v>0</v>
      </c>
      <c r="K320" s="87">
        <f>K321</f>
        <v>0</v>
      </c>
      <c r="L320" s="201">
        <f>L321</f>
        <v>0</v>
      </c>
    </row>
    <row r="321" spans="1:12" ht="24" customHeight="1">
      <c r="A321" s="81">
        <v>3</v>
      </c>
      <c r="B321" s="143">
        <v>3</v>
      </c>
      <c r="C321" s="108">
        <v>1</v>
      </c>
      <c r="D321" s="109">
        <v>3</v>
      </c>
      <c r="E321" s="109">
        <v>1</v>
      </c>
      <c r="F321" s="110"/>
      <c r="G321" s="85" t="s">
        <v>204</v>
      </c>
      <c r="H321" s="70">
        <v>287</v>
      </c>
      <c r="I321" s="87">
        <f>I322+I323</f>
        <v>0</v>
      </c>
      <c r="J321" s="87">
        <f>J322+J323</f>
        <v>0</v>
      </c>
      <c r="K321" s="87">
        <f>K322+K323</f>
        <v>0</v>
      </c>
      <c r="L321" s="201">
        <f>L322+L323</f>
        <v>0</v>
      </c>
    </row>
    <row r="322" spans="1:12" ht="27" customHeight="1">
      <c r="A322" s="81">
        <v>3</v>
      </c>
      <c r="B322" s="83">
        <v>3</v>
      </c>
      <c r="C322" s="81">
        <v>1</v>
      </c>
      <c r="D322" s="82">
        <v>3</v>
      </c>
      <c r="E322" s="82">
        <v>1</v>
      </c>
      <c r="F322" s="84">
        <v>1</v>
      </c>
      <c r="G322" s="85" t="s">
        <v>205</v>
      </c>
      <c r="H322" s="70">
        <v>288</v>
      </c>
      <c r="I322" s="159"/>
      <c r="J322" s="159"/>
      <c r="K322" s="159"/>
      <c r="L322" s="216"/>
    </row>
    <row r="323" spans="1:12" ht="26.25" customHeight="1">
      <c r="A323" s="81">
        <v>3</v>
      </c>
      <c r="B323" s="83">
        <v>3</v>
      </c>
      <c r="C323" s="81">
        <v>1</v>
      </c>
      <c r="D323" s="82">
        <v>3</v>
      </c>
      <c r="E323" s="82">
        <v>1</v>
      </c>
      <c r="F323" s="84">
        <v>2</v>
      </c>
      <c r="G323" s="85" t="s">
        <v>206</v>
      </c>
      <c r="H323" s="70">
        <v>289</v>
      </c>
      <c r="I323" s="92"/>
      <c r="J323" s="92"/>
      <c r="K323" s="92"/>
      <c r="L323" s="202"/>
    </row>
    <row r="324" spans="1:12">
      <c r="A324" s="81">
        <v>3</v>
      </c>
      <c r="B324" s="83">
        <v>3</v>
      </c>
      <c r="C324" s="81">
        <v>1</v>
      </c>
      <c r="D324" s="82">
        <v>4</v>
      </c>
      <c r="E324" s="82"/>
      <c r="F324" s="84"/>
      <c r="G324" s="85" t="s">
        <v>207</v>
      </c>
      <c r="H324" s="70">
        <v>290</v>
      </c>
      <c r="I324" s="86">
        <f>I325</f>
        <v>0</v>
      </c>
      <c r="J324" s="171">
        <f>J325</f>
        <v>0</v>
      </c>
      <c r="K324" s="87">
        <f>K325</f>
        <v>0</v>
      </c>
      <c r="L324" s="201">
        <f>L325</f>
        <v>0</v>
      </c>
    </row>
    <row r="325" spans="1:12" ht="31.5" customHeight="1">
      <c r="A325" s="88">
        <v>3</v>
      </c>
      <c r="B325" s="81">
        <v>3</v>
      </c>
      <c r="C325" s="82">
        <v>1</v>
      </c>
      <c r="D325" s="82">
        <v>4</v>
      </c>
      <c r="E325" s="82">
        <v>1</v>
      </c>
      <c r="F325" s="84"/>
      <c r="G325" s="85" t="s">
        <v>207</v>
      </c>
      <c r="H325" s="70">
        <v>291</v>
      </c>
      <c r="I325" s="86">
        <f>SUM(I326:I327)</f>
        <v>0</v>
      </c>
      <c r="J325" s="86">
        <f>SUM(J326:J327)</f>
        <v>0</v>
      </c>
      <c r="K325" s="86">
        <f>SUM(K326:K327)</f>
        <v>0</v>
      </c>
      <c r="L325" s="200">
        <f>SUM(L326:L327)</f>
        <v>0</v>
      </c>
    </row>
    <row r="326" spans="1:12">
      <c r="A326" s="88">
        <v>3</v>
      </c>
      <c r="B326" s="81">
        <v>3</v>
      </c>
      <c r="C326" s="82">
        <v>1</v>
      </c>
      <c r="D326" s="82">
        <v>4</v>
      </c>
      <c r="E326" s="82">
        <v>1</v>
      </c>
      <c r="F326" s="84">
        <v>1</v>
      </c>
      <c r="G326" s="85" t="s">
        <v>208</v>
      </c>
      <c r="H326" s="70">
        <v>292</v>
      </c>
      <c r="I326" s="91"/>
      <c r="J326" s="92"/>
      <c r="K326" s="92"/>
      <c r="L326" s="197"/>
    </row>
    <row r="327" spans="1:12" ht="30.75" customHeight="1">
      <c r="A327" s="81">
        <v>3</v>
      </c>
      <c r="B327" s="82">
        <v>3</v>
      </c>
      <c r="C327" s="82">
        <v>1</v>
      </c>
      <c r="D327" s="82">
        <v>4</v>
      </c>
      <c r="E327" s="82">
        <v>1</v>
      </c>
      <c r="F327" s="84">
        <v>2</v>
      </c>
      <c r="G327" s="85" t="s">
        <v>209</v>
      </c>
      <c r="H327" s="70">
        <v>293</v>
      </c>
      <c r="I327" s="92"/>
      <c r="J327" s="159"/>
      <c r="K327" s="159"/>
      <c r="L327" s="216"/>
    </row>
    <row r="328" spans="1:12" ht="26.25" customHeight="1">
      <c r="A328" s="81">
        <v>3</v>
      </c>
      <c r="B328" s="82">
        <v>3</v>
      </c>
      <c r="C328" s="82">
        <v>1</v>
      </c>
      <c r="D328" s="82">
        <v>5</v>
      </c>
      <c r="E328" s="82"/>
      <c r="F328" s="84"/>
      <c r="G328" s="85" t="s">
        <v>210</v>
      </c>
      <c r="H328" s="70">
        <v>294</v>
      </c>
      <c r="I328" s="125">
        <f>I329</f>
        <v>0</v>
      </c>
      <c r="J328" s="171">
        <f t="shared" ref="J328:L329" si="51">J329</f>
        <v>0</v>
      </c>
      <c r="K328" s="87">
        <f t="shared" si="51"/>
        <v>0</v>
      </c>
      <c r="L328" s="201">
        <f t="shared" si="51"/>
        <v>0</v>
      </c>
    </row>
    <row r="329" spans="1:12" ht="30" customHeight="1">
      <c r="A329" s="77">
        <v>3</v>
      </c>
      <c r="B329" s="109">
        <v>3</v>
      </c>
      <c r="C329" s="109">
        <v>1</v>
      </c>
      <c r="D329" s="109">
        <v>5</v>
      </c>
      <c r="E329" s="109">
        <v>1</v>
      </c>
      <c r="F329" s="110"/>
      <c r="G329" s="85" t="s">
        <v>210</v>
      </c>
      <c r="H329" s="70">
        <v>295</v>
      </c>
      <c r="I329" s="87">
        <f>I330</f>
        <v>0</v>
      </c>
      <c r="J329" s="173">
        <f t="shared" si="51"/>
        <v>0</v>
      </c>
      <c r="K329" s="125">
        <f t="shared" si="51"/>
        <v>0</v>
      </c>
      <c r="L329" s="208">
        <f t="shared" si="51"/>
        <v>0</v>
      </c>
    </row>
    <row r="330" spans="1:12" ht="30" customHeight="1">
      <c r="A330" s="81">
        <v>3</v>
      </c>
      <c r="B330" s="82">
        <v>3</v>
      </c>
      <c r="C330" s="82">
        <v>1</v>
      </c>
      <c r="D330" s="82">
        <v>5</v>
      </c>
      <c r="E330" s="82">
        <v>1</v>
      </c>
      <c r="F330" s="84">
        <v>1</v>
      </c>
      <c r="G330" s="85" t="s">
        <v>211</v>
      </c>
      <c r="H330" s="70">
        <v>296</v>
      </c>
      <c r="I330" s="92"/>
      <c r="J330" s="159"/>
      <c r="K330" s="159"/>
      <c r="L330" s="216"/>
    </row>
    <row r="331" spans="1:12" ht="30" customHeight="1">
      <c r="A331" s="81">
        <v>3</v>
      </c>
      <c r="B331" s="82">
        <v>3</v>
      </c>
      <c r="C331" s="82">
        <v>1</v>
      </c>
      <c r="D331" s="82">
        <v>6</v>
      </c>
      <c r="E331" s="82"/>
      <c r="F331" s="84"/>
      <c r="G331" s="83" t="s">
        <v>181</v>
      </c>
      <c r="H331" s="70">
        <v>297</v>
      </c>
      <c r="I331" s="87">
        <f>I332</f>
        <v>0</v>
      </c>
      <c r="J331" s="171">
        <f t="shared" ref="J331:L332" si="52">J332</f>
        <v>0</v>
      </c>
      <c r="K331" s="87">
        <f t="shared" si="52"/>
        <v>0</v>
      </c>
      <c r="L331" s="201">
        <f t="shared" si="52"/>
        <v>0</v>
      </c>
    </row>
    <row r="332" spans="1:12" ht="30" customHeight="1">
      <c r="A332" s="81">
        <v>3</v>
      </c>
      <c r="B332" s="82">
        <v>3</v>
      </c>
      <c r="C332" s="82">
        <v>1</v>
      </c>
      <c r="D332" s="82">
        <v>6</v>
      </c>
      <c r="E332" s="82">
        <v>1</v>
      </c>
      <c r="F332" s="84"/>
      <c r="G332" s="83" t="s">
        <v>181</v>
      </c>
      <c r="H332" s="70">
        <v>298</v>
      </c>
      <c r="I332" s="86">
        <f>I333</f>
        <v>0</v>
      </c>
      <c r="J332" s="171">
        <f t="shared" si="52"/>
        <v>0</v>
      </c>
      <c r="K332" s="87">
        <f t="shared" si="52"/>
        <v>0</v>
      </c>
      <c r="L332" s="201">
        <f t="shared" si="52"/>
        <v>0</v>
      </c>
    </row>
    <row r="333" spans="1:12" ht="25.5" customHeight="1">
      <c r="A333" s="81">
        <v>3</v>
      </c>
      <c r="B333" s="82">
        <v>3</v>
      </c>
      <c r="C333" s="82">
        <v>1</v>
      </c>
      <c r="D333" s="82">
        <v>6</v>
      </c>
      <c r="E333" s="82">
        <v>1</v>
      </c>
      <c r="F333" s="84">
        <v>1</v>
      </c>
      <c r="G333" s="83" t="s">
        <v>181</v>
      </c>
      <c r="H333" s="70">
        <v>299</v>
      </c>
      <c r="I333" s="159"/>
      <c r="J333" s="159"/>
      <c r="K333" s="159"/>
      <c r="L333" s="216"/>
    </row>
    <row r="334" spans="1:12" ht="22.5" customHeight="1">
      <c r="A334" s="81">
        <v>3</v>
      </c>
      <c r="B334" s="82">
        <v>3</v>
      </c>
      <c r="C334" s="82">
        <v>1</v>
      </c>
      <c r="D334" s="82">
        <v>7</v>
      </c>
      <c r="E334" s="82"/>
      <c r="F334" s="84"/>
      <c r="G334" s="85" t="s">
        <v>212</v>
      </c>
      <c r="H334" s="70">
        <v>300</v>
      </c>
      <c r="I334" s="86">
        <f>I335</f>
        <v>0</v>
      </c>
      <c r="J334" s="171">
        <f>J335</f>
        <v>0</v>
      </c>
      <c r="K334" s="87">
        <f>K335</f>
        <v>0</v>
      </c>
      <c r="L334" s="201">
        <f>L335</f>
        <v>0</v>
      </c>
    </row>
    <row r="335" spans="1:12" ht="25.5" customHeight="1">
      <c r="A335" s="81">
        <v>3</v>
      </c>
      <c r="B335" s="82">
        <v>3</v>
      </c>
      <c r="C335" s="82">
        <v>1</v>
      </c>
      <c r="D335" s="82">
        <v>7</v>
      </c>
      <c r="E335" s="82">
        <v>1</v>
      </c>
      <c r="F335" s="84"/>
      <c r="G335" s="85" t="s">
        <v>212</v>
      </c>
      <c r="H335" s="70">
        <v>301</v>
      </c>
      <c r="I335" s="86">
        <f>I336+I337</f>
        <v>0</v>
      </c>
      <c r="J335" s="86">
        <f>J336+J337</f>
        <v>0</v>
      </c>
      <c r="K335" s="86">
        <f>K336+K337</f>
        <v>0</v>
      </c>
      <c r="L335" s="200">
        <f>L336+L337</f>
        <v>0</v>
      </c>
    </row>
    <row r="336" spans="1:12" ht="27" customHeight="1">
      <c r="A336" s="81">
        <v>3</v>
      </c>
      <c r="B336" s="82">
        <v>3</v>
      </c>
      <c r="C336" s="82">
        <v>1</v>
      </c>
      <c r="D336" s="82">
        <v>7</v>
      </c>
      <c r="E336" s="82">
        <v>1</v>
      </c>
      <c r="F336" s="84">
        <v>1</v>
      </c>
      <c r="G336" s="85" t="s">
        <v>213</v>
      </c>
      <c r="H336" s="70">
        <v>302</v>
      </c>
      <c r="I336" s="159"/>
      <c r="J336" s="159"/>
      <c r="K336" s="159"/>
      <c r="L336" s="216"/>
    </row>
    <row r="337" spans="1:16" ht="27.75" customHeight="1">
      <c r="A337" s="81">
        <v>3</v>
      </c>
      <c r="B337" s="82">
        <v>3</v>
      </c>
      <c r="C337" s="82">
        <v>1</v>
      </c>
      <c r="D337" s="82">
        <v>7</v>
      </c>
      <c r="E337" s="82">
        <v>1</v>
      </c>
      <c r="F337" s="84">
        <v>2</v>
      </c>
      <c r="G337" s="85" t="s">
        <v>214</v>
      </c>
      <c r="H337" s="70">
        <v>303</v>
      </c>
      <c r="I337" s="92"/>
      <c r="J337" s="92"/>
      <c r="K337" s="92"/>
      <c r="L337" s="202"/>
    </row>
    <row r="338" spans="1:16" ht="38.25" customHeight="1">
      <c r="A338" s="81">
        <v>3</v>
      </c>
      <c r="B338" s="82">
        <v>3</v>
      </c>
      <c r="C338" s="82">
        <v>2</v>
      </c>
      <c r="D338" s="82"/>
      <c r="E338" s="82"/>
      <c r="F338" s="84"/>
      <c r="G338" s="85" t="s">
        <v>215</v>
      </c>
      <c r="H338" s="70">
        <v>304</v>
      </c>
      <c r="I338" s="86">
        <f>SUM(I339+I348+I352+I356+I360+I363+I366)</f>
        <v>0</v>
      </c>
      <c r="J338" s="171">
        <f>SUM(J339+J348+J352+J356+J360+J363+J366)</f>
        <v>0</v>
      </c>
      <c r="K338" s="87">
        <f>SUM(K339+K348+K352+K356+K360+K363+K366)</f>
        <v>0</v>
      </c>
      <c r="L338" s="201">
        <f>SUM(L339+L348+L352+L356+L360+L363+L366)</f>
        <v>0</v>
      </c>
    </row>
    <row r="339" spans="1:16" ht="30" customHeight="1">
      <c r="A339" s="81">
        <v>3</v>
      </c>
      <c r="B339" s="82">
        <v>3</v>
      </c>
      <c r="C339" s="82">
        <v>2</v>
      </c>
      <c r="D339" s="82">
        <v>1</v>
      </c>
      <c r="E339" s="82"/>
      <c r="F339" s="84"/>
      <c r="G339" s="85" t="s">
        <v>163</v>
      </c>
      <c r="H339" s="70">
        <v>305</v>
      </c>
      <c r="I339" s="86">
        <f>I340</f>
        <v>0</v>
      </c>
      <c r="J339" s="171">
        <f>J340</f>
        <v>0</v>
      </c>
      <c r="K339" s="87">
        <f>K340</f>
        <v>0</v>
      </c>
      <c r="L339" s="201">
        <f>L340</f>
        <v>0</v>
      </c>
    </row>
    <row r="340" spans="1:16">
      <c r="A340" s="88">
        <v>3</v>
      </c>
      <c r="B340" s="81">
        <v>3</v>
      </c>
      <c r="C340" s="82">
        <v>2</v>
      </c>
      <c r="D340" s="83">
        <v>1</v>
      </c>
      <c r="E340" s="81">
        <v>1</v>
      </c>
      <c r="F340" s="84"/>
      <c r="G340" s="85" t="s">
        <v>163</v>
      </c>
      <c r="H340" s="70">
        <v>306</v>
      </c>
      <c r="I340" s="86">
        <f>SUM(I341:I341)</f>
        <v>0</v>
      </c>
      <c r="J340" s="86">
        <f t="shared" ref="J340:P340" si="53">SUM(J341:J341)</f>
        <v>0</v>
      </c>
      <c r="K340" s="86">
        <f t="shared" si="53"/>
        <v>0</v>
      </c>
      <c r="L340" s="200">
        <f t="shared" si="53"/>
        <v>0</v>
      </c>
      <c r="M340" s="174">
        <f t="shared" si="53"/>
        <v>0</v>
      </c>
      <c r="N340" s="174">
        <f t="shared" si="53"/>
        <v>0</v>
      </c>
      <c r="O340" s="174">
        <f t="shared" si="53"/>
        <v>0</v>
      </c>
      <c r="P340" s="174">
        <f t="shared" si="53"/>
        <v>0</v>
      </c>
    </row>
    <row r="341" spans="1:16" ht="27.75" customHeight="1">
      <c r="A341" s="88">
        <v>3</v>
      </c>
      <c r="B341" s="81">
        <v>3</v>
      </c>
      <c r="C341" s="82">
        <v>2</v>
      </c>
      <c r="D341" s="83">
        <v>1</v>
      </c>
      <c r="E341" s="81">
        <v>1</v>
      </c>
      <c r="F341" s="84">
        <v>1</v>
      </c>
      <c r="G341" s="85" t="s">
        <v>164</v>
      </c>
      <c r="H341" s="70">
        <v>307</v>
      </c>
      <c r="I341" s="159"/>
      <c r="J341" s="159"/>
      <c r="K341" s="159"/>
      <c r="L341" s="216"/>
    </row>
    <row r="342" spans="1:16">
      <c r="A342" s="114">
        <v>3</v>
      </c>
      <c r="B342" s="115">
        <v>3</v>
      </c>
      <c r="C342" s="116">
        <v>2</v>
      </c>
      <c r="D342" s="85">
        <v>1</v>
      </c>
      <c r="E342" s="115">
        <v>2</v>
      </c>
      <c r="F342" s="117"/>
      <c r="G342" s="111" t="s">
        <v>187</v>
      </c>
      <c r="H342" s="70">
        <v>308</v>
      </c>
      <c r="I342" s="86">
        <f>SUM(I343:I344)</f>
        <v>0</v>
      </c>
      <c r="J342" s="86">
        <f t="shared" ref="J342:L342" si="54">SUM(J343:J344)</f>
        <v>0</v>
      </c>
      <c r="K342" s="86">
        <f t="shared" si="54"/>
        <v>0</v>
      </c>
      <c r="L342" s="200">
        <f t="shared" si="54"/>
        <v>0</v>
      </c>
    </row>
    <row r="343" spans="1:16">
      <c r="A343" s="114">
        <v>3</v>
      </c>
      <c r="B343" s="115">
        <v>3</v>
      </c>
      <c r="C343" s="116">
        <v>2</v>
      </c>
      <c r="D343" s="85">
        <v>1</v>
      </c>
      <c r="E343" s="115">
        <v>2</v>
      </c>
      <c r="F343" s="117">
        <v>1</v>
      </c>
      <c r="G343" s="111" t="s">
        <v>166</v>
      </c>
      <c r="H343" s="70">
        <v>309</v>
      </c>
      <c r="I343" s="159"/>
      <c r="J343" s="159"/>
      <c r="K343" s="159"/>
      <c r="L343" s="216"/>
    </row>
    <row r="344" spans="1:16">
      <c r="A344" s="114">
        <v>3</v>
      </c>
      <c r="B344" s="115">
        <v>3</v>
      </c>
      <c r="C344" s="116">
        <v>2</v>
      </c>
      <c r="D344" s="85">
        <v>1</v>
      </c>
      <c r="E344" s="115">
        <v>2</v>
      </c>
      <c r="F344" s="117">
        <v>2</v>
      </c>
      <c r="G344" s="111" t="s">
        <v>167</v>
      </c>
      <c r="H344" s="70">
        <v>310</v>
      </c>
      <c r="I344" s="92"/>
      <c r="J344" s="92"/>
      <c r="K344" s="92"/>
      <c r="L344" s="202"/>
    </row>
    <row r="345" spans="1:16">
      <c r="A345" s="114">
        <v>3</v>
      </c>
      <c r="B345" s="115">
        <v>3</v>
      </c>
      <c r="C345" s="116">
        <v>2</v>
      </c>
      <c r="D345" s="85">
        <v>1</v>
      </c>
      <c r="E345" s="115">
        <v>3</v>
      </c>
      <c r="F345" s="117"/>
      <c r="G345" s="111" t="s">
        <v>168</v>
      </c>
      <c r="H345" s="70">
        <v>311</v>
      </c>
      <c r="I345" s="86">
        <f>SUM(I346:I347)</f>
        <v>0</v>
      </c>
      <c r="J345" s="86">
        <f t="shared" ref="J345:L345" si="55">SUM(J346:J347)</f>
        <v>0</v>
      </c>
      <c r="K345" s="86">
        <f t="shared" si="55"/>
        <v>0</v>
      </c>
      <c r="L345" s="200">
        <f t="shared" si="55"/>
        <v>0</v>
      </c>
    </row>
    <row r="346" spans="1:16">
      <c r="A346" s="114">
        <v>3</v>
      </c>
      <c r="B346" s="115">
        <v>3</v>
      </c>
      <c r="C346" s="116">
        <v>2</v>
      </c>
      <c r="D346" s="85">
        <v>1</v>
      </c>
      <c r="E346" s="115">
        <v>3</v>
      </c>
      <c r="F346" s="117">
        <v>1</v>
      </c>
      <c r="G346" s="111" t="s">
        <v>169</v>
      </c>
      <c r="H346" s="70">
        <v>312</v>
      </c>
      <c r="I346" s="92"/>
      <c r="J346" s="92"/>
      <c r="K346" s="92"/>
      <c r="L346" s="202"/>
    </row>
    <row r="347" spans="1:16">
      <c r="A347" s="114">
        <v>3</v>
      </c>
      <c r="B347" s="115">
        <v>3</v>
      </c>
      <c r="C347" s="116">
        <v>2</v>
      </c>
      <c r="D347" s="85">
        <v>1</v>
      </c>
      <c r="E347" s="115">
        <v>3</v>
      </c>
      <c r="F347" s="117">
        <v>2</v>
      </c>
      <c r="G347" s="111" t="s">
        <v>188</v>
      </c>
      <c r="H347" s="70">
        <v>313</v>
      </c>
      <c r="I347" s="112"/>
      <c r="J347" s="175"/>
      <c r="K347" s="112"/>
      <c r="L347" s="213"/>
    </row>
    <row r="348" spans="1:16">
      <c r="A348" s="99">
        <v>3</v>
      </c>
      <c r="B348" s="99">
        <v>3</v>
      </c>
      <c r="C348" s="108">
        <v>2</v>
      </c>
      <c r="D348" s="143">
        <v>2</v>
      </c>
      <c r="E348" s="108"/>
      <c r="F348" s="110"/>
      <c r="G348" s="143" t="s">
        <v>201</v>
      </c>
      <c r="H348" s="70">
        <v>314</v>
      </c>
      <c r="I348" s="104">
        <f>I349</f>
        <v>0</v>
      </c>
      <c r="J348" s="176">
        <f>J349</f>
        <v>0</v>
      </c>
      <c r="K348" s="105">
        <f>K349</f>
        <v>0</v>
      </c>
      <c r="L348" s="205">
        <f>L349</f>
        <v>0</v>
      </c>
    </row>
    <row r="349" spans="1:16">
      <c r="A349" s="88">
        <v>3</v>
      </c>
      <c r="B349" s="88">
        <v>3</v>
      </c>
      <c r="C349" s="81">
        <v>2</v>
      </c>
      <c r="D349" s="83">
        <v>2</v>
      </c>
      <c r="E349" s="81">
        <v>1</v>
      </c>
      <c r="F349" s="84"/>
      <c r="G349" s="143" t="s">
        <v>201</v>
      </c>
      <c r="H349" s="70">
        <v>315</v>
      </c>
      <c r="I349" s="86">
        <f>SUM(I350:I351)</f>
        <v>0</v>
      </c>
      <c r="J349" s="122">
        <f>SUM(J350:J351)</f>
        <v>0</v>
      </c>
      <c r="K349" s="87">
        <f>SUM(K350:K351)</f>
        <v>0</v>
      </c>
      <c r="L349" s="201">
        <f>SUM(L350:L351)</f>
        <v>0</v>
      </c>
    </row>
    <row r="350" spans="1:16">
      <c r="A350" s="88">
        <v>3</v>
      </c>
      <c r="B350" s="88">
        <v>3</v>
      </c>
      <c r="C350" s="81">
        <v>2</v>
      </c>
      <c r="D350" s="83">
        <v>2</v>
      </c>
      <c r="E350" s="88">
        <v>1</v>
      </c>
      <c r="F350" s="130">
        <v>1</v>
      </c>
      <c r="G350" s="85" t="s">
        <v>202</v>
      </c>
      <c r="H350" s="70">
        <v>316</v>
      </c>
      <c r="I350" s="92"/>
      <c r="J350" s="92"/>
      <c r="K350" s="92"/>
      <c r="L350" s="202"/>
    </row>
    <row r="351" spans="1:16">
      <c r="A351" s="99">
        <v>3</v>
      </c>
      <c r="B351" s="99">
        <v>3</v>
      </c>
      <c r="C351" s="100">
        <v>2</v>
      </c>
      <c r="D351" s="101">
        <v>2</v>
      </c>
      <c r="E351" s="102">
        <v>1</v>
      </c>
      <c r="F351" s="144">
        <v>2</v>
      </c>
      <c r="G351" s="134" t="s">
        <v>203</v>
      </c>
      <c r="H351" s="70">
        <v>317</v>
      </c>
      <c r="I351" s="92"/>
      <c r="J351" s="92"/>
      <c r="K351" s="92"/>
      <c r="L351" s="202"/>
    </row>
    <row r="352" spans="1:16" ht="23.25" customHeight="1">
      <c r="A352" s="88">
        <v>3</v>
      </c>
      <c r="B352" s="88">
        <v>3</v>
      </c>
      <c r="C352" s="81">
        <v>2</v>
      </c>
      <c r="D352" s="82">
        <v>3</v>
      </c>
      <c r="E352" s="83"/>
      <c r="F352" s="130"/>
      <c r="G352" s="85" t="s">
        <v>204</v>
      </c>
      <c r="H352" s="70">
        <v>318</v>
      </c>
      <c r="I352" s="86">
        <f>I353</f>
        <v>0</v>
      </c>
      <c r="J352" s="122">
        <f>J353</f>
        <v>0</v>
      </c>
      <c r="K352" s="87">
        <f>K353</f>
        <v>0</v>
      </c>
      <c r="L352" s="201">
        <f>L353</f>
        <v>0</v>
      </c>
    </row>
    <row r="353" spans="1:12" ht="27.75" customHeight="1">
      <c r="A353" s="88">
        <v>3</v>
      </c>
      <c r="B353" s="88">
        <v>3</v>
      </c>
      <c r="C353" s="81">
        <v>2</v>
      </c>
      <c r="D353" s="82">
        <v>3</v>
      </c>
      <c r="E353" s="83">
        <v>1</v>
      </c>
      <c r="F353" s="130"/>
      <c r="G353" s="85" t="s">
        <v>204</v>
      </c>
      <c r="H353" s="70">
        <v>319</v>
      </c>
      <c r="I353" s="86">
        <f>I354+I355</f>
        <v>0</v>
      </c>
      <c r="J353" s="86">
        <f>J354+J355</f>
        <v>0</v>
      </c>
      <c r="K353" s="86">
        <f>K354+K355</f>
        <v>0</v>
      </c>
      <c r="L353" s="200">
        <f>L354+L355</f>
        <v>0</v>
      </c>
    </row>
    <row r="354" spans="1:12" ht="28.5" customHeight="1">
      <c r="A354" s="88">
        <v>3</v>
      </c>
      <c r="B354" s="88">
        <v>3</v>
      </c>
      <c r="C354" s="81">
        <v>2</v>
      </c>
      <c r="D354" s="82">
        <v>3</v>
      </c>
      <c r="E354" s="83">
        <v>1</v>
      </c>
      <c r="F354" s="130">
        <v>1</v>
      </c>
      <c r="G354" s="85" t="s">
        <v>205</v>
      </c>
      <c r="H354" s="70">
        <v>320</v>
      </c>
      <c r="I354" s="159"/>
      <c r="J354" s="159"/>
      <c r="K354" s="159"/>
      <c r="L354" s="216"/>
    </row>
    <row r="355" spans="1:12" ht="27.75" customHeight="1">
      <c r="A355" s="88">
        <v>3</v>
      </c>
      <c r="B355" s="88">
        <v>3</v>
      </c>
      <c r="C355" s="81">
        <v>2</v>
      </c>
      <c r="D355" s="82">
        <v>3</v>
      </c>
      <c r="E355" s="83">
        <v>1</v>
      </c>
      <c r="F355" s="130">
        <v>2</v>
      </c>
      <c r="G355" s="85" t="s">
        <v>206</v>
      </c>
      <c r="H355" s="70">
        <v>321</v>
      </c>
      <c r="I355" s="92"/>
      <c r="J355" s="92"/>
      <c r="K355" s="92"/>
      <c r="L355" s="202"/>
    </row>
    <row r="356" spans="1:12">
      <c r="A356" s="88">
        <v>3</v>
      </c>
      <c r="B356" s="88">
        <v>3</v>
      </c>
      <c r="C356" s="81">
        <v>2</v>
      </c>
      <c r="D356" s="82">
        <v>4</v>
      </c>
      <c r="E356" s="82"/>
      <c r="F356" s="84"/>
      <c r="G356" s="85" t="s">
        <v>207</v>
      </c>
      <c r="H356" s="70">
        <v>322</v>
      </c>
      <c r="I356" s="86">
        <f>I357</f>
        <v>0</v>
      </c>
      <c r="J356" s="122">
        <f>J357</f>
        <v>0</v>
      </c>
      <c r="K356" s="87">
        <f>K357</f>
        <v>0</v>
      </c>
      <c r="L356" s="201">
        <f>L357</f>
        <v>0</v>
      </c>
    </row>
    <row r="357" spans="1:12">
      <c r="A357" s="107">
        <v>3</v>
      </c>
      <c r="B357" s="107">
        <v>3</v>
      </c>
      <c r="C357" s="77">
        <v>2</v>
      </c>
      <c r="D357" s="75">
        <v>4</v>
      </c>
      <c r="E357" s="75">
        <v>1</v>
      </c>
      <c r="F357" s="78"/>
      <c r="G357" s="85" t="s">
        <v>207</v>
      </c>
      <c r="H357" s="70">
        <v>323</v>
      </c>
      <c r="I357" s="121">
        <f>SUM(I358:I359)</f>
        <v>0</v>
      </c>
      <c r="J357" s="124">
        <f>SUM(J358:J359)</f>
        <v>0</v>
      </c>
      <c r="K357" s="125">
        <f>SUM(K358:K359)</f>
        <v>0</v>
      </c>
      <c r="L357" s="208">
        <f>SUM(L358:L359)</f>
        <v>0</v>
      </c>
    </row>
    <row r="358" spans="1:12" ht="30.75" customHeight="1">
      <c r="A358" s="88">
        <v>3</v>
      </c>
      <c r="B358" s="88">
        <v>3</v>
      </c>
      <c r="C358" s="81">
        <v>2</v>
      </c>
      <c r="D358" s="82">
        <v>4</v>
      </c>
      <c r="E358" s="82">
        <v>1</v>
      </c>
      <c r="F358" s="84">
        <v>1</v>
      </c>
      <c r="G358" s="85" t="s">
        <v>208</v>
      </c>
      <c r="H358" s="70">
        <v>324</v>
      </c>
      <c r="I358" s="92"/>
      <c r="J358" s="92"/>
      <c r="K358" s="92"/>
      <c r="L358" s="202"/>
    </row>
    <row r="359" spans="1:12">
      <c r="A359" s="88">
        <v>3</v>
      </c>
      <c r="B359" s="88">
        <v>3</v>
      </c>
      <c r="C359" s="81">
        <v>2</v>
      </c>
      <c r="D359" s="82">
        <v>4</v>
      </c>
      <c r="E359" s="82">
        <v>1</v>
      </c>
      <c r="F359" s="84">
        <v>2</v>
      </c>
      <c r="G359" s="85" t="s">
        <v>216</v>
      </c>
      <c r="H359" s="70">
        <v>325</v>
      </c>
      <c r="I359" s="92"/>
      <c r="J359" s="92"/>
      <c r="K359" s="92"/>
      <c r="L359" s="202"/>
    </row>
    <row r="360" spans="1:12">
      <c r="A360" s="88">
        <v>3</v>
      </c>
      <c r="B360" s="88">
        <v>3</v>
      </c>
      <c r="C360" s="81">
        <v>2</v>
      </c>
      <c r="D360" s="82">
        <v>5</v>
      </c>
      <c r="E360" s="82"/>
      <c r="F360" s="84"/>
      <c r="G360" s="85" t="s">
        <v>210</v>
      </c>
      <c r="H360" s="70">
        <v>326</v>
      </c>
      <c r="I360" s="86">
        <f>I361</f>
        <v>0</v>
      </c>
      <c r="J360" s="122">
        <f t="shared" ref="J360:L361" si="56">J361</f>
        <v>0</v>
      </c>
      <c r="K360" s="87">
        <f t="shared" si="56"/>
        <v>0</v>
      </c>
      <c r="L360" s="201">
        <f t="shared" si="56"/>
        <v>0</v>
      </c>
    </row>
    <row r="361" spans="1:12">
      <c r="A361" s="107">
        <v>3</v>
      </c>
      <c r="B361" s="107">
        <v>3</v>
      </c>
      <c r="C361" s="77">
        <v>2</v>
      </c>
      <c r="D361" s="75">
        <v>5</v>
      </c>
      <c r="E361" s="75">
        <v>1</v>
      </c>
      <c r="F361" s="78"/>
      <c r="G361" s="85" t="s">
        <v>210</v>
      </c>
      <c r="H361" s="70">
        <v>327</v>
      </c>
      <c r="I361" s="121">
        <f>I362</f>
        <v>0</v>
      </c>
      <c r="J361" s="124">
        <f t="shared" si="56"/>
        <v>0</v>
      </c>
      <c r="K361" s="125">
        <f t="shared" si="56"/>
        <v>0</v>
      </c>
      <c r="L361" s="208">
        <f t="shared" si="56"/>
        <v>0</v>
      </c>
    </row>
    <row r="362" spans="1:12">
      <c r="A362" s="88">
        <v>3</v>
      </c>
      <c r="B362" s="88">
        <v>3</v>
      </c>
      <c r="C362" s="81">
        <v>2</v>
      </c>
      <c r="D362" s="82">
        <v>5</v>
      </c>
      <c r="E362" s="82">
        <v>1</v>
      </c>
      <c r="F362" s="84">
        <v>1</v>
      </c>
      <c r="G362" s="85" t="s">
        <v>210</v>
      </c>
      <c r="H362" s="70">
        <v>328</v>
      </c>
      <c r="I362" s="159"/>
      <c r="J362" s="159"/>
      <c r="K362" s="159"/>
      <c r="L362" s="216"/>
    </row>
    <row r="363" spans="1:12" ht="30.75" customHeight="1">
      <c r="A363" s="88">
        <v>3</v>
      </c>
      <c r="B363" s="88">
        <v>3</v>
      </c>
      <c r="C363" s="81">
        <v>2</v>
      </c>
      <c r="D363" s="82">
        <v>6</v>
      </c>
      <c r="E363" s="82"/>
      <c r="F363" s="84"/>
      <c r="G363" s="83" t="s">
        <v>181</v>
      </c>
      <c r="H363" s="70">
        <v>329</v>
      </c>
      <c r="I363" s="86">
        <f>I364</f>
        <v>0</v>
      </c>
      <c r="J363" s="122">
        <f t="shared" ref="I363:L364" si="57">J364</f>
        <v>0</v>
      </c>
      <c r="K363" s="87">
        <f t="shared" si="57"/>
        <v>0</v>
      </c>
      <c r="L363" s="201">
        <f t="shared" si="57"/>
        <v>0</v>
      </c>
    </row>
    <row r="364" spans="1:12" ht="25.5" customHeight="1">
      <c r="A364" s="88">
        <v>3</v>
      </c>
      <c r="B364" s="88">
        <v>3</v>
      </c>
      <c r="C364" s="81">
        <v>2</v>
      </c>
      <c r="D364" s="82">
        <v>6</v>
      </c>
      <c r="E364" s="82">
        <v>1</v>
      </c>
      <c r="F364" s="84"/>
      <c r="G364" s="83" t="s">
        <v>181</v>
      </c>
      <c r="H364" s="70">
        <v>330</v>
      </c>
      <c r="I364" s="86">
        <f t="shared" si="57"/>
        <v>0</v>
      </c>
      <c r="J364" s="122">
        <f t="shared" si="57"/>
        <v>0</v>
      </c>
      <c r="K364" s="87">
        <f t="shared" si="57"/>
        <v>0</v>
      </c>
      <c r="L364" s="201">
        <f t="shared" si="57"/>
        <v>0</v>
      </c>
    </row>
    <row r="365" spans="1:12" ht="24" customHeight="1">
      <c r="A365" s="99">
        <v>3</v>
      </c>
      <c r="B365" s="99">
        <v>3</v>
      </c>
      <c r="C365" s="100">
        <v>2</v>
      </c>
      <c r="D365" s="101">
        <v>6</v>
      </c>
      <c r="E365" s="101">
        <v>1</v>
      </c>
      <c r="F365" s="103">
        <v>1</v>
      </c>
      <c r="G365" s="102" t="s">
        <v>181</v>
      </c>
      <c r="H365" s="70">
        <v>331</v>
      </c>
      <c r="I365" s="159"/>
      <c r="J365" s="159"/>
      <c r="K365" s="159"/>
      <c r="L365" s="216"/>
    </row>
    <row r="366" spans="1:12" ht="28.5" customHeight="1">
      <c r="A366" s="88">
        <v>3</v>
      </c>
      <c r="B366" s="88">
        <v>3</v>
      </c>
      <c r="C366" s="81">
        <v>2</v>
      </c>
      <c r="D366" s="82">
        <v>7</v>
      </c>
      <c r="E366" s="82"/>
      <c r="F366" s="84"/>
      <c r="G366" s="85" t="s">
        <v>212</v>
      </c>
      <c r="H366" s="70">
        <v>332</v>
      </c>
      <c r="I366" s="86">
        <f>I367</f>
        <v>0</v>
      </c>
      <c r="J366" s="122">
        <f t="shared" ref="J366:L366" si="58">J367</f>
        <v>0</v>
      </c>
      <c r="K366" s="87">
        <f t="shared" si="58"/>
        <v>0</v>
      </c>
      <c r="L366" s="201">
        <f t="shared" si="58"/>
        <v>0</v>
      </c>
    </row>
    <row r="367" spans="1:12" ht="28.5" customHeight="1">
      <c r="A367" s="99">
        <v>3</v>
      </c>
      <c r="B367" s="99">
        <v>3</v>
      </c>
      <c r="C367" s="100">
        <v>2</v>
      </c>
      <c r="D367" s="101">
        <v>7</v>
      </c>
      <c r="E367" s="101">
        <v>1</v>
      </c>
      <c r="F367" s="103"/>
      <c r="G367" s="85" t="s">
        <v>212</v>
      </c>
      <c r="H367" s="70">
        <v>333</v>
      </c>
      <c r="I367" s="86">
        <f>SUM(I368:I369)</f>
        <v>0</v>
      </c>
      <c r="J367" s="86">
        <f t="shared" ref="J367:L367" si="59">SUM(J368:J369)</f>
        <v>0</v>
      </c>
      <c r="K367" s="86">
        <f t="shared" si="59"/>
        <v>0</v>
      </c>
      <c r="L367" s="200">
        <f t="shared" si="59"/>
        <v>0</v>
      </c>
    </row>
    <row r="368" spans="1:12" ht="27" customHeight="1">
      <c r="A368" s="88">
        <v>3</v>
      </c>
      <c r="B368" s="88">
        <v>3</v>
      </c>
      <c r="C368" s="81">
        <v>2</v>
      </c>
      <c r="D368" s="82">
        <v>7</v>
      </c>
      <c r="E368" s="82">
        <v>1</v>
      </c>
      <c r="F368" s="84">
        <v>1</v>
      </c>
      <c r="G368" s="85" t="s">
        <v>213</v>
      </c>
      <c r="H368" s="70">
        <v>334</v>
      </c>
      <c r="I368" s="159"/>
      <c r="J368" s="159"/>
      <c r="K368" s="159"/>
      <c r="L368" s="216"/>
    </row>
    <row r="369" spans="1:12" ht="30" customHeight="1">
      <c r="A369" s="114">
        <v>3</v>
      </c>
      <c r="B369" s="114">
        <v>3</v>
      </c>
      <c r="C369" s="115">
        <v>2</v>
      </c>
      <c r="D369" s="116">
        <v>7</v>
      </c>
      <c r="E369" s="116">
        <v>1</v>
      </c>
      <c r="F369" s="117">
        <v>2</v>
      </c>
      <c r="G369" s="85" t="s">
        <v>214</v>
      </c>
      <c r="H369" s="70">
        <v>335</v>
      </c>
      <c r="I369" s="92"/>
      <c r="J369" s="92"/>
      <c r="K369" s="92"/>
      <c r="L369" s="202"/>
    </row>
    <row r="370" spans="1:12" ht="39.75" customHeight="1">
      <c r="A370" s="177"/>
      <c r="B370" s="177"/>
      <c r="C370" s="178"/>
      <c r="D370" s="179"/>
      <c r="E370" s="180"/>
      <c r="F370" s="181"/>
      <c r="G370" s="182" t="s">
        <v>217</v>
      </c>
      <c r="H370" s="70">
        <v>336</v>
      </c>
      <c r="I370" s="183">
        <f>SUM(I35+I186)</f>
        <v>161200</v>
      </c>
      <c r="J370" s="183">
        <f>SUM(J35+J186)</f>
        <v>75300</v>
      </c>
      <c r="K370" s="183">
        <f>SUM(K35+K186)</f>
        <v>75300</v>
      </c>
      <c r="L370" s="217">
        <f>SUM(L35+L186)</f>
        <v>52713.53</v>
      </c>
    </row>
    <row r="371" spans="1:12" ht="18.75" customHeight="1">
      <c r="G371" s="73"/>
      <c r="H371" s="70"/>
      <c r="I371" s="184"/>
      <c r="J371" s="185"/>
      <c r="K371" s="185"/>
      <c r="L371" s="185"/>
    </row>
    <row r="372" spans="1:12" ht="18.75" customHeight="1">
      <c r="D372" s="186"/>
      <c r="E372" s="186"/>
      <c r="F372" s="187"/>
      <c r="G372" s="188" t="s">
        <v>224</v>
      </c>
      <c r="H372" s="31"/>
      <c r="I372" s="189"/>
      <c r="J372" s="185"/>
      <c r="K372" s="189" t="s">
        <v>225</v>
      </c>
      <c r="L372" s="189"/>
    </row>
    <row r="373" spans="1:12" ht="18.75">
      <c r="A373" s="190"/>
      <c r="B373" s="190"/>
      <c r="C373" s="190"/>
      <c r="D373" s="191" t="s">
        <v>218</v>
      </c>
      <c r="E373" s="12"/>
      <c r="F373" s="12"/>
      <c r="G373" s="12"/>
      <c r="H373" s="12"/>
      <c r="I373" s="192" t="s">
        <v>219</v>
      </c>
      <c r="K373" s="234" t="s">
        <v>220</v>
      </c>
      <c r="L373" s="234"/>
    </row>
    <row r="374" spans="1:12" ht="15.75">
      <c r="I374" s="193"/>
      <c r="K374" s="193"/>
      <c r="L374" s="193"/>
    </row>
    <row r="375" spans="1:12" ht="15.75">
      <c r="D375" s="186"/>
      <c r="E375" s="186"/>
      <c r="F375" s="187"/>
      <c r="G375" s="186" t="s">
        <v>226</v>
      </c>
      <c r="I375" s="193"/>
      <c r="K375" s="189" t="s">
        <v>227</v>
      </c>
      <c r="L375" s="194"/>
    </row>
    <row r="376" spans="1:12" ht="26.25" customHeight="1">
      <c r="D376" s="235" t="s">
        <v>221</v>
      </c>
      <c r="E376" s="236"/>
      <c r="F376" s="236"/>
      <c r="G376" s="236"/>
      <c r="H376" s="195"/>
      <c r="I376" s="196" t="s">
        <v>219</v>
      </c>
      <c r="K376" s="234" t="s">
        <v>220</v>
      </c>
      <c r="L376" s="234"/>
    </row>
    <row r="378" spans="1:12">
      <c r="H378" s="1" t="s">
        <v>7</v>
      </c>
    </row>
  </sheetData>
  <protectedRanges>
    <protectedRange sqref="A28:I29" name="Range72"/>
    <protectedRange sqref="J178:L179 J185:L185 I184:I185 I183:L183" name="Range71"/>
    <protectedRange sqref="A14:L14" name="Range69"/>
    <protectedRange sqref="K28:L29" name="Range67"/>
    <protectedRange sqref="L26" name="Range65"/>
    <protectedRange sqref="I362:L362" name="Range59"/>
    <protectedRange sqref="I333:L333 L258 L199 L205 I326:L326 L194 I268:L268 L265 L196 I354:L354 L224 L217 L221 L227 L229 I368:L368" name="Range53"/>
    <protectedRange sqref="J327:L327" name="Range51"/>
    <protectedRange sqref="I199:K200 I194:K196 I327 I191:L191 J180:L180 I214:K217 I355:L355 I221:K221 I205:K206 I318:L319 I358:L359 I350:L351 I330 I178:I179 J178:L178 I210:L210 L195 L200 L206 L214:L216 L225:L226 I253:L254 I258:K258 I257:L257 I323:L323 I337:L337 I183:L184 I201:L202 I285:L286 I289:L290 I297:L297 I300:L300 I261:L262 J169:L169 J159:L159 J136:L136 J94:L94 J61:L61 J58:L58 I110:L110 I293:L294 L228 I342:L342 I344:L347 I369:L369 I233:L239 I303:L304 I207:L207 I271:L272 I244:L250 I276:L282 I309:L315 I224:K229 J140:L140" name="Range37"/>
    <protectedRange sqref="I180 A181:F181" name="Range23"/>
    <protectedRange sqref="I169" name="Range21"/>
    <protectedRange sqref="I158:L158 I159" name="Range19"/>
    <protectedRange sqref="I145:L146" name="Socialines ismokos 2.7"/>
    <protectedRange sqref="I132:L132" name="Imokos 2.6.4"/>
    <protectedRange sqref="I124:L124" name="Imokos i ES 2.6.1.1"/>
    <protectedRange sqref="I109:L109" name="dOTACIJOS 2.5.3"/>
    <protectedRange sqref="I99:L100" name="Dotacijos"/>
    <protectedRange sqref="I76:L78 I84:L85" name="Turto islaidos 2.3.1.2"/>
    <protectedRange sqref="I56:I57" name="Range3"/>
    <protectedRange sqref="I40 I42" name="Islaidos 2.1"/>
    <protectedRange sqref="I46:L46 J40:L40 I51:I55 J42:L42" name="Islaidos 2.2"/>
    <protectedRange sqref="I71:L73" name="Turto islaidos 2.3"/>
    <protectedRange sqref="I81:L83 I86:L87" name="Turto islaidos 2.3.1.3"/>
    <protectedRange sqref="I92:L93 I94 I111:L114" name="Subsidijos 2.4"/>
    <protectedRange sqref="I104:L105" name="Dotacijos 2.5.2.1"/>
    <protectedRange sqref="I119:L120" name="iMOKOS I es 2.6"/>
    <protectedRange sqref="I128:L128" name="Imokos i ES 2.6.3.1"/>
    <protectedRange sqref="I136 I140" name="Imokos 2.6.5.1"/>
    <protectedRange sqref="I150:L154" name="Range18"/>
    <protectedRange sqref="I164:L166" name="Range20"/>
    <protectedRange sqref="I174:L174" name="Range22"/>
    <protectedRange sqref="I265:K265" name="Range38"/>
    <protectedRange sqref="I322:L322" name="Range50"/>
    <protectedRange sqref="J330:L330" name="Range52"/>
    <protectedRange sqref="I336:L336 I341:L341 I343:L343" name="Range54"/>
    <protectedRange sqref="I365:L365" name="Range60"/>
    <protectedRange sqref="B8:F10 J8:L10" name="Range62"/>
    <protectedRange sqref="L25" name="Range64"/>
    <protectedRange sqref="L27" name="Range66"/>
    <protectedRange sqref="I30:L30" name="Range68"/>
    <protectedRange sqref="I59:L60 I58 J51:L57 I61 I62:L66" name="Range57"/>
    <protectedRange sqref="H31 A24:F27 G24:G25 G27 H24:J27" name="Range73"/>
    <protectedRange sqref="I237:L239 I244:L244 I246:L247 I249:L250" name="Range55"/>
  </protectedRanges>
  <mergeCells count="22"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Kristina Jakavonienė</cp:lastModifiedBy>
  <cp:lastPrinted>2024-04-07T15:45:45Z</cp:lastPrinted>
  <dcterms:created xsi:type="dcterms:W3CDTF">2024-03-04T09:28:51Z</dcterms:created>
  <dcterms:modified xsi:type="dcterms:W3CDTF">2024-08-12T10:36:13Z</dcterms:modified>
</cp:coreProperties>
</file>