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Svetaine/Info_sukelimui/Po_Kolegijos_posedzio/"/>
    </mc:Choice>
  </mc:AlternateContent>
  <xr:revisionPtr revIDLastSave="15" documentId="13_ncr:1_{DAB367DD-B1FD-44FE-BD44-B569B91ED32C}" xr6:coauthVersionLast="47" xr6:coauthVersionMax="47" xr10:uidLastSave="{5F41278F-09EA-4439-9E9A-7A0FD75EEA55}"/>
  <bookViews>
    <workbookView xWindow="-120" yWindow="-120" windowWidth="29040" windowHeight="15840"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 i="9" l="1"/>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<sst xmlns="http://schemas.openxmlformats.org/spreadsheetml/2006/main" count="8999" uniqueCount="1018">
  <si>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</si>
  <si>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</si>
  <si>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</si>
  <si>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</si>
  <si>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</si>
  <si>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</si>
  <si>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</si>
  <si>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</si>
  <si>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</si>
  <si>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</si>
  <si>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</si>
  <si>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</si>
  <si>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</si>
  <si>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</si>
  <si>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</si>
  <si>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</si>
  <si>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</si>
  <si>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</si>
  <si>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</si>
  <si>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</si>
  <si>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</si>
  <si>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</si>
  <si>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</si>
  <si>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</si>
  <si>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</si>
  <si>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</si>
  <si>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</si>
  <si>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</si>
  <si>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</si>
  <si>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</si>
  <si>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</si>
  <si>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</si>
  <si>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</si>
  <si>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</si>
  <si>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</si>
  <si>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</si>
  <si>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</si>
  <si>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</si>
  <si>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</si>
  <si>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</si>
  <si>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</si>
  <si>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</si>
  <si>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</si>
  <si>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</si>
  <si>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</si>
  <si>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</si>
  <si>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</si>
  <si>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</si>
  <si>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</si>
  <si>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</si>
  <si>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</si>
  <si>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</si>
  <si>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</si>
  <si>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</si>
  <si>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</si>
  <si>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</si>
  <si>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</si>
  <si>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</si>
  <si>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</si>
  <si>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</si>
  <si>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</si>
  <si>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</si>
  <si>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</si>
  <si>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</si>
  <si>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</si>
  <si>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</si>
  <si>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</si>
  <si>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</si>
  <si>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</si>
  <si>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</si>
  <si>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</si>
  <si>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</si>
  <si>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</si>
  <si>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</si>
  <si>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</si>
  <si>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</si>
  <si>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</si>
  <si>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</si>
  <si>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</si>
  <si>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</si>
  <si>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</si>
  <si>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</si>
  <si>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</si>
  <si>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</si>
  <si>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</si>
  <si>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</si>
  <si>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</si>
  <si>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</si>
  <si>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</si>
  <si>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</si>
  <si>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</si>
  <si>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</si>
  <si>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</si>
  <si>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</si>
  <si>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</si>
  <si>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</si>
  <si>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</si>
  <si>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</si>
  <si>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</si>
  <si>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</si>
  <si>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</si>
  <si>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</si>
  <si>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</si>
  <si>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</si>
  <si>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</si>
  <si>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</si>
  <si>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</si>
  <si>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</si>
  <si>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</si>
  <si>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</si>
  <si>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</si>
  <si>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</si>
  <si>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</si>
  <si>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</si>
  <si>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</si>
  <si>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</si>
  <si>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</si>
  <si>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</si>
  <si>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</si>
  <si>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</si>
  <si>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</si>
  <si>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</si>
  <si>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</si>
  <si>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</si>
  <si>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</si>
  <si>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</si>
  <si>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</si>
  <si>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</si>
  <si>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</si>
  <si>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</si>
  <si>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</si>
  <si>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</si>
  <si>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</si>
  <si>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</si>
  <si>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</si>
  <si>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</si>
  <si>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</si>
  <si>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</si>
  <si>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</si>
  <si>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</si>
  <si>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</si>
  <si>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</si>
  <si>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</si>
  <si>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</si>
  <si>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</si>
  <si>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</si>
  <si>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</si>
  <si>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</si>
  <si>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</si>
  <si>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</si>
  <si>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</si>
  <si>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</si>
  <si>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</si>
  <si>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</si>
  <si>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</si>
  <si>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</si>
  <si>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</si>
  <si>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</si>
  <si>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</si>
  <si>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</si>
  <si>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</si>
  <si>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</si>
  <si>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</si>
  <si>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</si>
  <si>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</si>
  <si>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</si>
  <si>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</si>
  <si>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</si>
  <si>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</si>
  <si>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</si>
  <si>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</si>
  <si>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</si>
  <si>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</si>
  <si>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</si>
  <si>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</si>
  <si>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</si>
  <si>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</si>
  <si>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</si>
  <si>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</si>
  <si>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</si>
  <si>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</si>
  <si>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</si>
  <si>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</si>
  <si>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</si>
  <si>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</si>
  <si>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</si>
  <si>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</si>
  <si>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</si>
  <si>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</si>
  <si>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</si>
  <si>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</si>
  <si>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</si>
  <si>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</si>
  <si>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</si>
  <si>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</si>
  <si>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</si>
  <si>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</si>
  <si>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</si>
  <si>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</si>
  <si>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</si>
  <si>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</si>
  <si>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</si>
  <si>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</si>
  <si>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</si>
  <si>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</si>
  <si>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</si>
  <si>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</si>
  <si>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</si>
  <si>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</si>
  <si>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</si>
  <si>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</si>
  <si>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</si>
  <si>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</si>
  <si>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</si>
  <si>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</si>
  <si>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</si>
  <si>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</si>
  <si>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</si>
  <si>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</si>
  <si>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</si>
  <si>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</si>
  <si>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</si>
  <si>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</si>
  <si>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</si>
  <si>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</si>
  <si>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</si>
  <si>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</si>
  <si>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</si>
  <si>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</si>
  <si>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</si>
  <si>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</si>
  <si>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</si>
  <si>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</si>
  <si>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</si>
  <si>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</si>
  <si>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</si>
  <si>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</si>
  <si>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</si>
  <si>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</si>
  <si>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</si>
  <si>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</si>
  <si>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</si>
  <si>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</si>
  <si>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</si>
  <si>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</si>
  <si>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</si>
  <si>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</si>
  <si>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</si>
  <si>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</si>
  <si>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</si>
  <si>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</si>
  <si>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</si>
  <si>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</si>
  <si>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</si>
  <si>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</si>
  <si>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</si>
  <si>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</si>
  <si>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</si>
  <si>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</si>
  <si>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</si>
  <si>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</si>
  <si>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</si>
  <si>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</si>
  <si>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</si>
  <si>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</si>
  <si>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</si>
  <si>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</si>
  <si>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</si>
  <si>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</si>
  <si>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</si>
  <si>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</si>
  <si>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</si>
  <si>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</si>
  <si>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</si>
  <si>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</si>
  <si>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</si>
  <si>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</si>
  <si>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</si>
  <si>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</si>
  <si>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</si>
  <si>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</si>
  <si>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</si>
  <si>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</si>
  <si>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</si>
  <si>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</si>
  <si>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</si>
  <si>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</si>
  <si>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</si>
  <si>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</si>
  <si>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</si>
  <si>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</si>
  <si>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</si>
  <si>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</si>
  <si>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</si>
  <si>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</si>
  <si>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</si>
  <si>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</si>
  <si>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</si>
  <si>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</si>
  <si>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</si>
  <si>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</si>
  <si>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</si>
  <si>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</si>
  <si>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</si>
  <si>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</si>
  <si>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</si>
  <si>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</si>
  <si>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</si>
  <si>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</si>
  <si>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</si>
  <si>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</si>
  <si>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</si>
  <si>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</si>
  <si>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</si>
  <si>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</si>
  <si>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</si>
  <si>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</si>
  <si>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</si>
  <si>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</si>
  <si>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</si>
  <si>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</si>
  <si>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</si>
  <si>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</si>
  <si>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</si>
  <si>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</si>
  <si>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</si>
  <si>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</si>
  <si>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</si>
  <si>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</si>
  <si>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</si>
  <si>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</si>
  <si>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</si>
  <si>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</si>
  <si>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</si>
  <si>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</si>
  <si>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</si>
  <si>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</si>
  <si>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</si>
  <si>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</si>
  <si>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</si>
  <si>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</si>
  <si>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</si>
  <si>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</si>
  <si>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</si>
  <si>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</si>
  <si>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</si>
  <si>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</si>
  <si>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</si>
  <si>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</si>
  <si>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</si>
  <si>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</si>
  <si>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</si>
  <si>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</si>
  <si>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</si>
  <si>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</si>
  <si>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</si>
  <si>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</si>
  <si>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</si>
  <si>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</si>
  <si>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</si>
  <si>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</si>
  <si>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</si>
  <si>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</si>
  <si>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</si>
  <si>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</si>
  <si>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</si>
  <si>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</si>
  <si>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</si>
  <si>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</si>
  <si>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</si>
  <si>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</si>
  <si>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</si>
  <si>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</si>
  <si>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</si>
  <si>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</si>
  <si>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</si>
  <si>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</si>
  <si>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</si>
  <si>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</si>
  <si>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</si>
  <si>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</si>
  <si>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</si>
  <si>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</si>
  <si>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</si>
  <si>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</si>
  <si>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</si>
  <si>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</si>
  <si>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</si>
  <si>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</si>
  <si>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</si>
  <si>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</si>
  <si>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</si>
  <si>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</si>
  <si>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</si>
  <si>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</si>
  <si>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</si>
  <si>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</si>
  <si>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</si>
  <si>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</si>
  <si>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</si>
  <si>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</si>
  <si>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</si>
  <si>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</si>
  <si>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</si>
  <si>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</si>
  <si>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</si>
  <si>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</si>
  <si>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</si>
  <si>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</si>
  <si>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</si>
  <si>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</si>
  <si>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</si>
  <si>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</si>
  <si>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</si>
  <si>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</si>
  <si>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</si>
  <si>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</si>
  <si>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</si>
  <si>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</si>
  <si>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</si>
  <si>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</si>
  <si>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</si>
  <si>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</si>
  <si>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</si>
  <si>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</si>
  <si>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</si>
  <si>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</si>
  <si>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</si>
  <si>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</si>
  <si>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</si>
  <si>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</si>
  <si>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</si>
  <si>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</si>
  <si>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</si>
  <si>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</si>
  <si>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</si>
  <si>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</si>
  <si>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</si>
  <si>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</si>
  <si>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</si>
  <si>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</si>
  <si>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</si>
  <si>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</si>
  <si>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</si>
  <si>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</si>
  <si>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</si>
  <si>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</si>
  <si>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</si>
  <si>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</si>
  <si>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</si>
  <si>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</si>
  <si>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</si>
  <si>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</si>
  <si>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</si>
  <si>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</si>
  <si>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</si>
  <si>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</si>
  <si>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</si>
  <si>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</si>
  <si>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</si>
  <si>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</si>
  <si>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</si>
  <si>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</si>
  <si>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</si>
  <si>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</si>
  <si>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</si>
  <si>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</si>
  <si>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</si>
  <si>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</si>
  <si>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</si>
  <si>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</si>
  <si>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</si>
  <si>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</si>
  <si>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</si>
  <si>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</si>
  <si>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</si>
  <si>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</si>
  <si>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</si>
  <si>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</si>
  <si>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</si>
  <si>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</si>
  <si>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</si>
  <si>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</si>
  <si>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</si>
  <si>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</si>
  <si>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</si>
  <si>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</si>
  <si>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</si>
  <si>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</si>
  <si>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</si>
  <si>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</si>
  <si>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</si>
  <si>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</si>
  <si>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</si>
  <si>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</si>
  <si>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</si>
  <si>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</si>
  <si>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</si>
  <si>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</si>
  <si>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</si>
  <si>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</si>
  <si>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</si>
  <si>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</si>
  <si>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</si>
  <si>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</si>
  <si>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</si>
  <si>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</si>
  <si>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</si>
  <si>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</si>
  <si>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</si>
  <si>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</si>
  <si>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</si>
  <si>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</si>
  <si>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</si>
  <si>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</si>
  <si>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</si>
  <si>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</si>
  <si>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</si>
  <si>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</si>
  <si>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</si>
  <si>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</si>
  <si>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</si>
  <si>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</si>
  <si>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</si>
  <si>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</si>
  <si>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</si>
  <si>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</si>
  <si>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</si>
  <si>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</si>
  <si>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</si>
  <si>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</si>
  <si>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</si>
  <si>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</si>
  <si>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</si>
  <si>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</si>
  <si>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</si>
  <si>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</si>
  <si>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</si>
  <si>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</si>
  <si>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</si>
  <si>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</si>
  <si>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</si>
  <si>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</si>
  <si>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</si>
  <si>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</si>
  <si>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</si>
  <si>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</si>
  <si>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</si>
  <si>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</si>
  <si>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</si>
  <si>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</si>
  <si>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</si>
  <si>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</si>
  <si>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</si>
  <si>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</si>
  <si>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</si>
  <si>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</si>
  <si>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</si>
  <si>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</si>
  <si>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</si>
  <si>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</si>
  <si>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</si>
  <si>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</si>
  <si>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</si>
  <si>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</si>
  <si>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</si>
  <si>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</si>
  <si>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</si>
  <si>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</si>
  <si>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</si>
  <si>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</si>
  <si>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</si>
  <si>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</si>
  <si>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</si>
  <si>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</si>
  <si>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</si>
  <si>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</si>
  <si>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</si>
  <si>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</si>
  <si>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</si>
  <si>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</si>
  <si>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</si>
  <si>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</si>
  <si>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</si>
  <si>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</si>
  <si>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</si>
  <si>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</si>
  <si>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</si>
  <si>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</si>
  <si>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</si>
  <si>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</si>
  <si>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</si>
  <si>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</si>
  <si>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</si>
  <si>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</si>
  <si>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</si>
  <si>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</si>
  <si>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</si>
  <si>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</si>
  <si>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</si>
  <si>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</si>
  <si>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</si>
  <si>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</si>
  <si>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</si>
  <si>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</si>
  <si>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</si>
  <si>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</si>
  <si>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</si>
  <si>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</si>
  <si>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</si>
  <si>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</si>
  <si>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</si>
  <si>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</si>
  <si>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</si>
  <si>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</si>
  <si>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</si>
  <si>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</si>
  <si>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</si>
  <si>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</si>
  <si>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</si>
  <si>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</si>
  <si>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</si>
  <si>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</si>
  <si>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</si>
  <si>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</si>
  <si>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</si>
  <si>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</si>
  <si>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</si>
  <si>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</si>
  <si>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</si>
  <si>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</si>
  <si>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</si>
  <si>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</si>
  <si>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</si>
  <si>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</si>
  <si>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</si>
  <si>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</si>
  <si>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</si>
  <si>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</si>
  <si>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</si>
  <si>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</si>
  <si>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</si>
  <si>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</si>
  <si>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</si>
  <si>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</si>
  <si>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</si>
  <si>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</si>
  <si>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</si>
  <si>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</si>
  <si>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</si>
  <si>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</si>
  <si>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</si>
  <si>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</si>
  <si>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</si>
  <si>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</si>
  <si>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</si>
  <si>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</si>
  <si>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</si>
  <si>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</si>
  <si>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</si>
  <si>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</si>
  <si>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</si>
  <si>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</si>
  <si>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</si>
  <si>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</si>
  <si>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</si>
  <si>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</si>
  <si>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</si>
  <si>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</si>
  <si>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</si>
  <si>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</si>
  <si>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</si>
  <si>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</si>
  <si>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</si>
  <si>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</si>
  <si>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</si>
  <si>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</si>
  <si>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</si>
  <si>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</si>
  <si>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</si>
  <si>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</si>
  <si>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</si>
  <si>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</si>
  <si>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</si>
  <si>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</si>
  <si>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</si>
  <si>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</si>
  <si>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</si>
  <si>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</si>
  <si>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</si>
  <si>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</si>
  <si>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</si>
  <si>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</si>
  <si>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</si>
  <si>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</si>
  <si>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</si>
  <si>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</si>
  <si>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</si>
  <si>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</si>
  <si>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</si>
  <si>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</si>
  <si>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</si>
  <si>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</si>
  <si>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</si>
  <si>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</si>
  <si>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</si>
  <si>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</si>
  <si>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</si>
  <si>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</si>
  <si>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</si>
  <si>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</si>
  <si>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</si>
  <si>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</si>
  <si>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</si>
  <si>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</si>
  <si>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</si>
  <si>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</si>
  <si>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</si>
  <si>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</si>
  <si>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</si>
  <si>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</si>
  <si>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</si>
  <si>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</si>
  <si>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</si>
  <si>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</si>
  <si>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</si>
  <si>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</si>
  <si>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</si>
  <si>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</si>
  <si>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</si>
  <si>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</si>
  <si>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</si>
  <si>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</si>
  <si>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</si>
  <si>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</si>
  <si>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</si>
  <si>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</si>
  <si>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</si>
  <si>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</si>
  <si>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</si>
  <si>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</si>
  <si>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</si>
  <si>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</si>
  <si>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</si>
  <si>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</si>
  <si>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</si>
  <si>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</si>
  <si>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</si>
  <si>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</si>
  <si>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</si>
  <si>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</si>
  <si>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</si>
  <si>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</si>
  <si>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</si>
  <si>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</si>
  <si>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</si>
  <si>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</si>
  <si>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</si>
  <si>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</si>
  <si>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</si>
  <si>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</si>
  <si>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</si>
  <si>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</si>
  <si>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</si>
  <si>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</si>
  <si>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</si>
  <si>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</si>
  <si>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</si>
  <si>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</si>
  <si>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</si>
  <si>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</si>
  <si>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</si>
  <si>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</si>
  <si>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</si>
  <si>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</si>
  <si>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</si>
  <si>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</si>
  <si>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</si>
  <si>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</si>
  <si>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</si>
  <si>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</si>
  <si>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</si>
  <si>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</si>
  <si>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</si>
  <si>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</si>
  <si>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</si>
  <si>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</si>
  <si>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</si>
  <si>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</si>
  <si>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</si>
  <si>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</si>
  <si>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</si>
  <si>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</si>
  <si>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</si>
  <si>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</si>
  <si>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</si>
  <si>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</si>
  <si>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</si>
  <si>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</si>
  <si>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</si>
  <si>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</si>
  <si>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</si>
  <si>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</si>
  <si>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</si>
  <si>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</si>
  <si>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</si>
  <si>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</si>
  <si>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</si>
  <si>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</si>
  <si>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</si>
  <si>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</si>
  <si>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</si>
  <si>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</si>
  <si>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</si>
  <si>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</si>
  <si>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</si>
  <si>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</si>
  <si>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</si>
  <si>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</si>
  <si>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</si>
  <si>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</si>
  <si>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</si>
  <si>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</si>
  <si>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</si>
  <si>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</si>
  <si>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</si>
  <si>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</si>
  <si>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</si>
  <si>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</si>
  <si>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</si>
  <si>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</si>
  <si>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</si>
  <si>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</si>
  <si>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</si>
  <si>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</si>
  <si>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</si>
  <si>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</si>
  <si>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</si>
  <si>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</si>
  <si>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</si>
  <si>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</si>
  <si>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</si>
  <si>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</si>
  <si>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</si>
  <si>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</si>
  <si>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</si>
  <si>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</si>
  <si>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</si>
  <si>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</si>
  <si>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</si>
  <si>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</si>
  <si>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</si>
  <si>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</si>
  <si>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</si>
  <si>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</si>
  <si>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</si>
  <si>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</si>
  <si>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</si>
  <si>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</si>
  <si>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</si>
  <si>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</si>
  <si>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</si>
  <si>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</si>
  <si>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</si>
  <si>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</si>
  <si>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</si>
  <si>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</si>
  <si>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</si>
  <si>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</si>
  <si>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</si>
  <si>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</si>
  <si>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</si>
  <si>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</si>
  <si>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</si>
  <si>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</si>
  <si>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</si>
  <si>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</si>
  <si>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</si>
  <si>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</si>
  <si>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</si>
  <si>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</si>
  <si>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</si>
  <si>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</si>
  <si>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</si>
  <si>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</si>
  <si>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</si>
  <si>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</si>
  <si>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</si>
  <si>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</si>
  <si>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</si>
  <si>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</si>
  <si>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</si>
  <si>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</si>
  <si>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</si>
  <si>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</si>
  <si>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</si>
  <si>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</si>
  <si>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</si>
  <si>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</si>
  <si>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</si>
  <si>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</si>
  <si>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</si>
  <si>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</si>
  <si>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</si>
  <si>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</si>
  <si>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</si>
  <si>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</si>
  <si>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</si>
  <si>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</si>
  <si>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</si>
  <si>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</si>
  <si>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</si>
  <si>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</si>
  <si>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</si>
  <si>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</si>
  <si>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</si>
  <si>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</si>
  <si>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</si>
  <si>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</si>
  <si>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</si>
  <si>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</si>
  <si>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</si>
  <si>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</si>
  <si>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</si>
  <si>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</si>
  <si>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</si>
  <si>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</si>
  <si>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</si>
  <si>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</si>
  <si>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</si>
  <si>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</si>
  <si>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</si>
  <si>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</si>
  <si>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</si>
  <si>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</si>
  <si>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</si>
  <si>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</si>
  <si>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</si>
  <si>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</si>
  <si>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</si>
  <si>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</si>
  <si>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</si>
  <si>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</si>
  <si>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</si>
  <si>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</si>
  <si>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</si>
  <si>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</si>
  <si>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</si>
  <si>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</si>
  <si>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</si>
  <si>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</si>
  <si>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</si>
  <si>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</si>
  <si>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</si>
  <si>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</si>
  <si>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</si>
  <si>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</si>
  <si>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</si>
  <si>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</si>
  <si>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</si>
  <si>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</si>
  <si>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</si>
  <si>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</si>
  <si>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</si>
  <si>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</si>
  <si>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</si>
  <si>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</si>
  <si>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</si>
  <si>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</si>
  <si>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</si>
  <si>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</si>
  <si>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</si>
  <si>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</si>
  <si>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</si>
  <si>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</si>
  <si>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</si>
  <si>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</si>
  <si>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</si>
  <si>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</si>
  <si>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</si>
  <si>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</si>
  <si>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</si>
  <si>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</si>
  <si>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</si>
  <si>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</si>
  <si>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</si>
  <si>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</si>
  <si>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</si>
  <si>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</si>
  <si>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</si>
  <si>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</si>
  <si>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</si>
  <si>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</si>
  <si>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</si>
  <si>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</si>
  <si>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</si>
  <si>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</si>
  <si>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</si>
  <si>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</si>
  <si>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</si>
  <si>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</si>
  <si>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</si>
  <si>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</si>
  <si>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</si>
  <si>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</si>
  <si>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</si>
  <si>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</si>
  <si>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</si>
  <si>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</si>
  <si>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</si>
  <si>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</si>
  <si>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</si>
  <si>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</si>
  <si>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</si>
  <si>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</si>
  <si>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</si>
  <si>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</si>
  <si>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2022 m. gruodžio 21 d. sprendimo Nr. S-17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</si>
</sst>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0"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38">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Border="1" applyAlignment="1">
      <alignment horizontal="right" vertical="top" wrapText="1"/>
    </xf>
    <xf numFmtId="4" fontId="13" fillId="0" borderId="1" xfId="0" applyNumberFormat="1" applyFont="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Alignment="1">
      <alignment horizontal="right" vertical="top"/>
    </xf>
    <xf numFmtId="0" fontId="15" fillId="0" borderId="0" xfId="0" applyFont="1"/>
    <xf numFmtId="0" fontId="13"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4" fontId="13" fillId="0" borderId="1" xfId="3" quotePrefix="1" applyNumberFormat="1" applyFont="1" applyBorder="1" applyAlignment="1">
      <alignment horizontal="right" vertical="top" wrapText="1"/>
    </xf>
    <xf numFmtId="0" fontId="13" fillId="0" borderId="6" xfId="0" applyFont="1" applyBorder="1" applyAlignment="1" applyProtection="1">
      <alignment horizontal="center" vertical="top" wrapText="1"/>
      <protection locked="0"/>
    </xf>
    <xf numFmtId="4" fontId="13" fillId="0" borderId="6"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0" fontId="13" fillId="0" borderId="5" xfId="0" applyFont="1" applyBorder="1" applyAlignment="1" applyProtection="1">
      <alignment horizontal="center" vertical="top" wrapText="1"/>
      <protection locked="0"/>
    </xf>
    <xf numFmtId="4" fontId="13" fillId="0" borderId="5" xfId="3" quotePrefix="1" applyNumberFormat="1" applyFont="1" applyBorder="1" applyAlignment="1">
      <alignment horizontal="right" vertical="top" wrapText="1"/>
    </xf>
    <xf numFmtId="4" fontId="13" fillId="0" borderId="0" xfId="0" applyNumberFormat="1" applyFont="1"/>
    <xf numFmtId="4" fontId="13" fillId="9" borderId="5" xfId="0" applyNumberFormat="1" applyFont="1" applyFill="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1" fontId="13" fillId="0" borderId="1" xfId="0" applyNumberFormat="1" applyFont="1" applyBorder="1" applyAlignment="1" applyProtection="1">
      <alignment horizontal="center" vertical="top" wrapText="1"/>
      <protection locked="0"/>
    </xf>
    <xf numFmtId="1" fontId="13" fillId="0" borderId="5" xfId="0" applyNumberFormat="1" applyFont="1" applyBorder="1" applyAlignment="1" applyProtection="1">
      <alignment horizontal="center" vertical="top" wrapText="1"/>
      <protection locked="0"/>
    </xf>
    <xf numFmtId="0" fontId="15"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Alignment="1">
      <alignment horizontal="right" vertical="top" wrapText="1"/>
    </xf>
    <xf numFmtId="0" fontId="13" fillId="0" borderId="0" xfId="0" applyFont="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right" vertical="top" wrapText="1"/>
    </xf>
    <xf numFmtId="0" fontId="13" fillId="10" borderId="0" xfId="0" applyFont="1" applyFill="1" applyAlignment="1">
      <alignment horizontal="center"/>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Border="1" applyAlignment="1">
      <alignment horizontal="right" vertical="top"/>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5" xfId="0" applyNumberFormat="1" applyFont="1" applyBorder="1" applyAlignment="1">
      <alignment horizontal="righ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1" fontId="13" fillId="0" borderId="8" xfId="0" applyNumberFormat="1" applyFont="1" applyBorder="1" applyAlignment="1" applyProtection="1">
      <alignment horizontal="center" vertical="top" wrapText="1"/>
      <protection locked="0"/>
    </xf>
    <xf numFmtId="4" fontId="13" fillId="0" borderId="8" xfId="3" quotePrefix="1" applyNumberFormat="1" applyFont="1" applyFill="1" applyBorder="1" applyAlignment="1">
      <alignment horizontal="right" vertical="top" wrapText="1"/>
    </xf>
    <xf numFmtId="4" fontId="13" fillId="0" borderId="8" xfId="0" applyNumberFormat="1" applyFont="1" applyBorder="1" applyAlignment="1">
      <alignment horizontal="right" vertical="top" wrapText="1"/>
    </xf>
    <xf numFmtId="4" fontId="13" fillId="0" borderId="6" xfId="0" applyNumberFormat="1" applyFont="1" applyBorder="1" applyAlignment="1">
      <alignment horizontal="center" vertical="top"/>
    </xf>
    <xf numFmtId="0" fontId="13" fillId="9" borderId="5" xfId="0" applyFont="1" applyFill="1" applyBorder="1"/>
    <xf numFmtId="1" fontId="13" fillId="0" borderId="6"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right" vertical="top" wrapText="1"/>
    </xf>
    <xf numFmtId="4" fontId="1" fillId="0" borderId="1" xfId="3" quotePrefix="1" applyNumberFormat="1" applyFont="1" applyBorder="1" applyAlignment="1">
      <alignment horizontal="right" vertical="top" wrapText="1"/>
    </xf>
    <xf numFmtId="4" fontId="1" fillId="0" borderId="1" xfId="0" applyNumberFormat="1" applyFont="1" applyBorder="1" applyAlignment="1">
      <alignment horizontal="right" vertical="top" wrapText="1"/>
    </xf>
    <xf numFmtId="0" fontId="1" fillId="0" borderId="1" xfId="0" applyFont="1" applyBorder="1" applyAlignment="1" applyProtection="1">
      <alignment horizontal="center" vertical="top" wrapText="1"/>
      <protection locked="0"/>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tabSelected="1" zoomScaleNormal="100" workbookViewId="0">
      <pane ySplit="7" topLeftCell="A41" activePane="bottomLeft" state="frozen"/>
      <selection pane="bottomLeft" activeCell="D44" sqref="D44"/>
    </sheetView>
  </sheetViews>
  <sheetFormatPr defaultColWidth="9.140625" defaultRowHeight="12" x14ac:dyDescent="0.2"/>
  <cols>
    <col min="1" max="1" width="4.42578125" style="151" customWidth="1"/>
    <col min="2" max="2" width="8" style="152" customWidth="1"/>
    <col min="3" max="3" width="11.42578125" style="152" customWidth="1"/>
    <col min="4" max="4" width="31.28515625" style="152" customWidth="1"/>
    <col min="5" max="6" width="19.85546875" style="152" customWidth="1"/>
    <col min="7" max="7" width="12.5703125" style="152" customWidth="1"/>
    <col min="8" max="8" width="12.42578125" style="152" customWidth="1"/>
    <col min="9" max="9" width="6.5703125" style="152" bestFit="1" customWidth="1"/>
    <col min="10" max="10" width="3.7109375" style="152" bestFit="1" customWidth="1"/>
    <col min="11" max="11" width="4.28515625" style="152" bestFit="1" customWidth="1"/>
    <col min="12" max="12" width="2.7109375" style="152" bestFit="1" customWidth="1"/>
    <col min="13" max="13" width="4.42578125" style="152" bestFit="1" customWidth="1"/>
    <col min="14" max="14" width="6.7109375" style="271" bestFit="1" customWidth="1"/>
    <col min="15" max="15" width="6.85546875" style="152" bestFit="1" customWidth="1"/>
    <col min="16" max="16" width="12.5703125" style="217" customWidth="1"/>
    <col min="17" max="18" width="12.7109375" style="217" customWidth="1"/>
    <col min="19" max="19" width="12.85546875" style="217" customWidth="1"/>
    <col min="20" max="20" width="13.140625" style="151" bestFit="1" customWidth="1"/>
    <col min="21" max="21" width="9.140625" style="152"/>
    <col min="22" max="22" width="11.28515625" style="152" bestFit="1" customWidth="1"/>
    <col min="23" max="16384" width="9.140625" style="152"/>
  </cols>
  <sheetData>
    <row r="1" spans="2:20" x14ac:dyDescent="0.2">
      <c r="J1" s="153"/>
      <c r="K1" s="153"/>
      <c r="L1" s="153"/>
      <c r="N1" s="153"/>
      <c r="O1" s="153"/>
      <c r="P1" s="296" t="s">
        <v>1014</v>
      </c>
      <c r="Q1" s="296"/>
      <c r="R1" s="296"/>
      <c r="S1" s="296"/>
    </row>
    <row r="2" spans="2:20" ht="61.15" customHeight="1" x14ac:dyDescent="0.2">
      <c r="J2" s="154"/>
      <c r="K2" s="154"/>
      <c r="L2" s="154"/>
      <c r="N2" s="153"/>
      <c r="O2" s="153"/>
      <c r="P2" s="297" t="s">
        <v>1017</v>
      </c>
      <c r="Q2" s="297"/>
      <c r="R2" s="297"/>
      <c r="S2" s="297"/>
    </row>
    <row r="3" spans="2:20" x14ac:dyDescent="0.2">
      <c r="J3" s="154"/>
      <c r="K3" s="154"/>
      <c r="L3" s="154"/>
      <c r="N3" s="153"/>
      <c r="O3" s="153"/>
      <c r="P3" s="151"/>
    </row>
    <row r="4" spans="2:20" x14ac:dyDescent="0.2">
      <c r="B4" s="218" t="s">
        <v>1</v>
      </c>
      <c r="J4" s="154"/>
      <c r="K4" s="154"/>
      <c r="L4" s="154"/>
      <c r="N4" s="219"/>
      <c r="O4" s="154"/>
    </row>
    <row r="5" spans="2:20" x14ac:dyDescent="0.2">
      <c r="B5" s="220" t="s">
        <v>788</v>
      </c>
      <c r="N5" s="221"/>
    </row>
    <row r="6" spans="2:20" x14ac:dyDescent="0.2">
      <c r="B6" s="300" t="s">
        <v>789</v>
      </c>
      <c r="C6" s="301"/>
      <c r="D6" s="301"/>
      <c r="E6" s="301"/>
      <c r="F6" s="301"/>
      <c r="G6" s="301"/>
      <c r="H6" s="301"/>
      <c r="I6" s="301"/>
      <c r="J6" s="301"/>
      <c r="K6" s="301"/>
      <c r="L6" s="301"/>
      <c r="M6" s="302"/>
      <c r="N6" s="300" t="s">
        <v>790</v>
      </c>
      <c r="O6" s="302"/>
      <c r="P6" s="303" t="s">
        <v>791</v>
      </c>
      <c r="Q6" s="304"/>
      <c r="R6" s="304"/>
      <c r="S6" s="304"/>
    </row>
    <row r="7" spans="2:20" ht="84" x14ac:dyDescent="0.2">
      <c r="B7" s="206" t="s">
        <v>792</v>
      </c>
      <c r="C7" s="206" t="s">
        <v>793</v>
      </c>
      <c r="D7" s="206" t="s">
        <v>794</v>
      </c>
      <c r="E7" s="206" t="s">
        <v>104</v>
      </c>
      <c r="F7" s="206" t="s">
        <v>783</v>
      </c>
      <c r="G7" s="206" t="s">
        <v>24</v>
      </c>
      <c r="H7" s="206" t="s">
        <v>795</v>
      </c>
      <c r="I7" s="206" t="s">
        <v>796</v>
      </c>
      <c r="J7" s="206" t="s">
        <v>797</v>
      </c>
      <c r="K7" s="206" t="s">
        <v>798</v>
      </c>
      <c r="L7" s="206" t="s">
        <v>799</v>
      </c>
      <c r="M7" s="206" t="s">
        <v>800</v>
      </c>
      <c r="N7" s="206" t="s">
        <v>801</v>
      </c>
      <c r="O7" s="206" t="s">
        <v>802</v>
      </c>
      <c r="P7" s="206" t="s">
        <v>803</v>
      </c>
      <c r="Q7" s="206" t="s">
        <v>804</v>
      </c>
      <c r="R7" s="206" t="s">
        <v>805</v>
      </c>
      <c r="S7" s="206" t="s">
        <v>806</v>
      </c>
    </row>
    <row r="8" spans="2:20" x14ac:dyDescent="0.2">
      <c r="B8" s="222">
        <v>1</v>
      </c>
      <c r="C8" s="222">
        <v>2</v>
      </c>
      <c r="D8" s="222">
        <v>3</v>
      </c>
      <c r="E8" s="222">
        <v>4</v>
      </c>
      <c r="F8" s="222">
        <v>5</v>
      </c>
      <c r="G8" s="222">
        <v>6</v>
      </c>
      <c r="H8" s="222">
        <v>7</v>
      </c>
      <c r="I8" s="222">
        <v>8</v>
      </c>
      <c r="J8" s="222">
        <v>9</v>
      </c>
      <c r="K8" s="222">
        <v>10</v>
      </c>
      <c r="L8" s="222">
        <v>11</v>
      </c>
      <c r="M8" s="222">
        <v>12</v>
      </c>
      <c r="N8" s="222">
        <v>13</v>
      </c>
      <c r="O8" s="222">
        <v>14</v>
      </c>
      <c r="P8" s="223">
        <v>15</v>
      </c>
      <c r="Q8" s="223">
        <v>16</v>
      </c>
      <c r="R8" s="223">
        <v>17</v>
      </c>
      <c r="S8" s="223">
        <v>18</v>
      </c>
    </row>
    <row r="9" spans="2:20" x14ac:dyDescent="0.2">
      <c r="B9" s="155" t="s">
        <v>14</v>
      </c>
      <c r="C9" s="171"/>
      <c r="D9" s="155" t="s">
        <v>105</v>
      </c>
      <c r="E9" s="171"/>
      <c r="F9" s="171"/>
      <c r="G9" s="171"/>
      <c r="H9" s="171"/>
      <c r="I9" s="171"/>
      <c r="J9" s="171"/>
      <c r="K9" s="171"/>
      <c r="L9" s="171"/>
      <c r="M9" s="171"/>
      <c r="N9" s="191"/>
      <c r="O9" s="156"/>
      <c r="P9" s="224"/>
      <c r="Q9" s="224"/>
      <c r="R9" s="224"/>
      <c r="S9" s="224"/>
    </row>
    <row r="10" spans="2:20" ht="24" x14ac:dyDescent="0.2">
      <c r="B10" s="155" t="s">
        <v>807</v>
      </c>
      <c r="C10" s="171"/>
      <c r="D10" s="155" t="s">
        <v>106</v>
      </c>
      <c r="E10" s="171"/>
      <c r="F10" s="171"/>
      <c r="G10" s="171"/>
      <c r="H10" s="171"/>
      <c r="I10" s="171"/>
      <c r="J10" s="171"/>
      <c r="K10" s="171"/>
      <c r="L10" s="171"/>
      <c r="M10" s="171"/>
      <c r="N10" s="191"/>
      <c r="O10" s="156"/>
      <c r="P10" s="224"/>
      <c r="Q10" s="224"/>
      <c r="R10" s="224"/>
      <c r="S10" s="224"/>
    </row>
    <row r="11" spans="2:20" ht="36" x14ac:dyDescent="0.2">
      <c r="B11" s="155" t="s">
        <v>808</v>
      </c>
      <c r="C11" s="171"/>
      <c r="D11" s="155" t="s">
        <v>107</v>
      </c>
      <c r="E11" s="171"/>
      <c r="F11" s="171"/>
      <c r="G11" s="171"/>
      <c r="H11" s="171"/>
      <c r="I11" s="171"/>
      <c r="J11" s="171"/>
      <c r="K11" s="171"/>
      <c r="L11" s="171"/>
      <c r="M11" s="171"/>
      <c r="N11" s="191"/>
      <c r="O11" s="156"/>
      <c r="P11" s="224"/>
      <c r="Q11" s="224"/>
      <c r="R11" s="224"/>
      <c r="S11" s="224"/>
    </row>
    <row r="12" spans="2:20" ht="36" x14ac:dyDescent="0.2">
      <c r="B12" s="178" t="s">
        <v>809</v>
      </c>
      <c r="C12" s="180"/>
      <c r="D12" s="178" t="s">
        <v>810</v>
      </c>
      <c r="E12" s="180"/>
      <c r="F12" s="180"/>
      <c r="G12" s="180"/>
      <c r="H12" s="180"/>
      <c r="I12" s="180"/>
      <c r="J12" s="180"/>
      <c r="K12" s="180"/>
      <c r="L12" s="180"/>
      <c r="M12" s="180"/>
      <c r="N12" s="211"/>
      <c r="O12" s="157"/>
      <c r="P12" s="225"/>
      <c r="Q12" s="225"/>
      <c r="R12" s="225"/>
      <c r="S12" s="225"/>
    </row>
    <row r="13" spans="2:20" ht="36" x14ac:dyDescent="0.2">
      <c r="B13" s="272" t="s">
        <v>811</v>
      </c>
      <c r="C13" s="272" t="s">
        <v>109</v>
      </c>
      <c r="D13" s="158" t="s">
        <v>110</v>
      </c>
      <c r="E13" s="158" t="s">
        <v>111</v>
      </c>
      <c r="F13" s="158" t="s">
        <v>112</v>
      </c>
      <c r="G13" s="158" t="s">
        <v>113</v>
      </c>
      <c r="H13" s="158" t="s">
        <v>114</v>
      </c>
      <c r="I13" s="173" t="s">
        <v>115</v>
      </c>
      <c r="J13" s="173" t="s">
        <v>39</v>
      </c>
      <c r="K13" s="173" t="s">
        <v>39</v>
      </c>
      <c r="L13" s="173" t="s">
        <v>39</v>
      </c>
      <c r="M13" s="173" t="s">
        <v>116</v>
      </c>
      <c r="N13" s="173">
        <v>2019</v>
      </c>
      <c r="O13" s="159">
        <v>2021</v>
      </c>
      <c r="P13" s="273">
        <f>Q13+R13+S13</f>
        <v>471826.40000000008</v>
      </c>
      <c r="Q13" s="209">
        <v>394459.47000000009</v>
      </c>
      <c r="R13" s="209">
        <v>32700.58</v>
      </c>
      <c r="S13" s="209">
        <v>44666.35</v>
      </c>
      <c r="T13" s="197"/>
    </row>
    <row r="14" spans="2:20" ht="36" x14ac:dyDescent="0.2">
      <c r="B14" s="272" t="s">
        <v>812</v>
      </c>
      <c r="C14" s="272" t="s">
        <v>117</v>
      </c>
      <c r="D14" s="158" t="s">
        <v>118</v>
      </c>
      <c r="E14" s="158" t="s">
        <v>119</v>
      </c>
      <c r="F14" s="158" t="s">
        <v>112</v>
      </c>
      <c r="G14" s="158" t="s">
        <v>120</v>
      </c>
      <c r="H14" s="158" t="s">
        <v>114</v>
      </c>
      <c r="I14" s="173" t="s">
        <v>115</v>
      </c>
      <c r="J14" s="173" t="s">
        <v>39</v>
      </c>
      <c r="K14" s="173" t="s">
        <v>39</v>
      </c>
      <c r="L14" s="173" t="s">
        <v>39</v>
      </c>
      <c r="M14" s="173" t="s">
        <v>116</v>
      </c>
      <c r="N14" s="173">
        <v>2018</v>
      </c>
      <c r="O14" s="159">
        <v>2020</v>
      </c>
      <c r="P14" s="208">
        <f>Q14+R14+S14</f>
        <v>536215.27</v>
      </c>
      <c r="Q14" s="209">
        <v>455782.98</v>
      </c>
      <c r="R14" s="209">
        <v>40216.14</v>
      </c>
      <c r="S14" s="209">
        <v>40216.15</v>
      </c>
    </row>
    <row r="15" spans="2:20" ht="36" x14ac:dyDescent="0.2">
      <c r="B15" s="272" t="s">
        <v>813</v>
      </c>
      <c r="C15" s="272" t="s">
        <v>121</v>
      </c>
      <c r="D15" s="158" t="s">
        <v>122</v>
      </c>
      <c r="E15" s="158" t="s">
        <v>123</v>
      </c>
      <c r="F15" s="158" t="s">
        <v>112</v>
      </c>
      <c r="G15" s="158" t="s">
        <v>124</v>
      </c>
      <c r="H15" s="158" t="s">
        <v>114</v>
      </c>
      <c r="I15" s="173" t="s">
        <v>115</v>
      </c>
      <c r="J15" s="173" t="s">
        <v>39</v>
      </c>
      <c r="K15" s="173" t="s">
        <v>39</v>
      </c>
      <c r="L15" s="173" t="s">
        <v>39</v>
      </c>
      <c r="M15" s="173" t="s">
        <v>116</v>
      </c>
      <c r="N15" s="173">
        <v>2018</v>
      </c>
      <c r="O15" s="159">
        <v>2020</v>
      </c>
      <c r="P15" s="208">
        <v>387666.7</v>
      </c>
      <c r="Q15" s="209">
        <v>325886.55</v>
      </c>
      <c r="R15" s="209">
        <v>28754.69</v>
      </c>
      <c r="S15" s="209">
        <v>33025.46</v>
      </c>
    </row>
    <row r="16" spans="2:20" ht="24" x14ac:dyDescent="0.2">
      <c r="B16" s="164" t="s">
        <v>814</v>
      </c>
      <c r="C16" s="168"/>
      <c r="D16" s="164" t="s">
        <v>125</v>
      </c>
      <c r="E16" s="168"/>
      <c r="F16" s="168"/>
      <c r="G16" s="168"/>
      <c r="H16" s="168"/>
      <c r="I16" s="168"/>
      <c r="J16" s="168"/>
      <c r="K16" s="168"/>
      <c r="L16" s="168"/>
      <c r="M16" s="168"/>
      <c r="N16" s="192"/>
      <c r="O16" s="165"/>
      <c r="P16" s="226"/>
      <c r="Q16" s="226"/>
      <c r="R16" s="226"/>
      <c r="S16" s="226"/>
    </row>
    <row r="17" spans="2:19" ht="24" x14ac:dyDescent="0.2">
      <c r="B17" s="272" t="s">
        <v>815</v>
      </c>
      <c r="C17" s="158" t="s">
        <v>126</v>
      </c>
      <c r="D17" s="158" t="s">
        <v>127</v>
      </c>
      <c r="E17" s="158" t="s">
        <v>128</v>
      </c>
      <c r="F17" s="158" t="s">
        <v>112</v>
      </c>
      <c r="G17" s="158" t="s">
        <v>129</v>
      </c>
      <c r="H17" s="158" t="s">
        <v>130</v>
      </c>
      <c r="I17" s="173" t="s">
        <v>115</v>
      </c>
      <c r="J17" s="173" t="s">
        <v>39</v>
      </c>
      <c r="K17" s="173" t="s">
        <v>39</v>
      </c>
      <c r="L17" s="173" t="s">
        <v>39</v>
      </c>
      <c r="M17" s="173" t="s">
        <v>116</v>
      </c>
      <c r="N17" s="173">
        <v>2018</v>
      </c>
      <c r="O17" s="159">
        <v>2019</v>
      </c>
      <c r="P17" s="273">
        <f t="shared" ref="P17:P21" si="0">Q17+R17+S17</f>
        <v>106811.60999999999</v>
      </c>
      <c r="Q17" s="209">
        <v>90789.87</v>
      </c>
      <c r="R17" s="209">
        <v>8010.87</v>
      </c>
      <c r="S17" s="209">
        <v>8010.87</v>
      </c>
    </row>
    <row r="18" spans="2:19" ht="36" x14ac:dyDescent="0.2">
      <c r="B18" s="272" t="s">
        <v>816</v>
      </c>
      <c r="C18" s="158" t="s">
        <v>131</v>
      </c>
      <c r="D18" s="158" t="s">
        <v>132</v>
      </c>
      <c r="E18" s="158" t="s">
        <v>111</v>
      </c>
      <c r="F18" s="158" t="s">
        <v>112</v>
      </c>
      <c r="G18" s="158" t="s">
        <v>113</v>
      </c>
      <c r="H18" s="158" t="s">
        <v>130</v>
      </c>
      <c r="I18" s="173" t="s">
        <v>115</v>
      </c>
      <c r="J18" s="173" t="s">
        <v>39</v>
      </c>
      <c r="K18" s="173" t="s">
        <v>39</v>
      </c>
      <c r="L18" s="173" t="s">
        <v>39</v>
      </c>
      <c r="M18" s="173" t="s">
        <v>116</v>
      </c>
      <c r="N18" s="173">
        <v>2018</v>
      </c>
      <c r="O18" s="159">
        <v>2021</v>
      </c>
      <c r="P18" s="208">
        <f t="shared" si="0"/>
        <v>157406.34</v>
      </c>
      <c r="Q18" s="209">
        <v>133599.99</v>
      </c>
      <c r="R18" s="209">
        <v>11788.23</v>
      </c>
      <c r="S18" s="209">
        <v>12018.12</v>
      </c>
    </row>
    <row r="19" spans="2:19" ht="36" x14ac:dyDescent="0.2">
      <c r="B19" s="272" t="s">
        <v>817</v>
      </c>
      <c r="C19" s="158" t="s">
        <v>133</v>
      </c>
      <c r="D19" s="158" t="s">
        <v>134</v>
      </c>
      <c r="E19" s="158" t="s">
        <v>119</v>
      </c>
      <c r="F19" s="158" t="s">
        <v>112</v>
      </c>
      <c r="G19" s="158" t="s">
        <v>120</v>
      </c>
      <c r="H19" s="158" t="s">
        <v>130</v>
      </c>
      <c r="I19" s="173" t="s">
        <v>115</v>
      </c>
      <c r="J19" s="173" t="s">
        <v>39</v>
      </c>
      <c r="K19" s="173" t="s">
        <v>39</v>
      </c>
      <c r="L19" s="173" t="s">
        <v>39</v>
      </c>
      <c r="M19" s="173" t="s">
        <v>116</v>
      </c>
      <c r="N19" s="173">
        <v>2018</v>
      </c>
      <c r="O19" s="159">
        <v>2020</v>
      </c>
      <c r="P19" s="208">
        <f t="shared" si="0"/>
        <v>377054.53</v>
      </c>
      <c r="Q19" s="209">
        <v>320496.34999999998</v>
      </c>
      <c r="R19" s="209">
        <v>28279.09</v>
      </c>
      <c r="S19" s="209">
        <v>28279.09</v>
      </c>
    </row>
    <row r="20" spans="2:19" ht="36" x14ac:dyDescent="0.2">
      <c r="B20" s="272" t="s">
        <v>818</v>
      </c>
      <c r="C20" s="158" t="s">
        <v>135</v>
      </c>
      <c r="D20" s="158" t="s">
        <v>136</v>
      </c>
      <c r="E20" s="158" t="s">
        <v>123</v>
      </c>
      <c r="F20" s="158" t="s">
        <v>112</v>
      </c>
      <c r="G20" s="158" t="s">
        <v>124</v>
      </c>
      <c r="H20" s="158" t="s">
        <v>130</v>
      </c>
      <c r="I20" s="173" t="s">
        <v>115</v>
      </c>
      <c r="J20" s="173" t="s">
        <v>39</v>
      </c>
      <c r="K20" s="173" t="s">
        <v>39</v>
      </c>
      <c r="L20" s="173" t="s">
        <v>39</v>
      </c>
      <c r="M20" s="173" t="s">
        <v>116</v>
      </c>
      <c r="N20" s="173">
        <v>2018</v>
      </c>
      <c r="O20" s="159">
        <v>2019</v>
      </c>
      <c r="P20" s="208">
        <f t="shared" si="0"/>
        <v>557868.85000000009</v>
      </c>
      <c r="Q20" s="209">
        <v>474188.52</v>
      </c>
      <c r="R20" s="209">
        <v>41840.160000000003</v>
      </c>
      <c r="S20" s="209">
        <v>41840.17</v>
      </c>
    </row>
    <row r="21" spans="2:19" ht="24" x14ac:dyDescent="0.2">
      <c r="B21" s="272" t="s">
        <v>819</v>
      </c>
      <c r="C21" s="158" t="s">
        <v>137</v>
      </c>
      <c r="D21" s="158" t="s">
        <v>138</v>
      </c>
      <c r="E21" s="158" t="s">
        <v>139</v>
      </c>
      <c r="F21" s="158" t="s">
        <v>112</v>
      </c>
      <c r="G21" s="158" t="s">
        <v>140</v>
      </c>
      <c r="H21" s="158" t="s">
        <v>141</v>
      </c>
      <c r="I21" s="173" t="s">
        <v>115</v>
      </c>
      <c r="J21" s="173" t="s">
        <v>39</v>
      </c>
      <c r="K21" s="173" t="s">
        <v>39</v>
      </c>
      <c r="L21" s="173" t="s">
        <v>39</v>
      </c>
      <c r="M21" s="173" t="s">
        <v>116</v>
      </c>
      <c r="N21" s="173">
        <v>2018</v>
      </c>
      <c r="O21" s="159">
        <v>2020</v>
      </c>
      <c r="P21" s="208">
        <f t="shared" si="0"/>
        <v>371859.93</v>
      </c>
      <c r="Q21" s="209">
        <v>245902.71</v>
      </c>
      <c r="R21" s="209">
        <v>21697.29</v>
      </c>
      <c r="S21" s="209">
        <v>104259.93</v>
      </c>
    </row>
    <row r="22" spans="2:19" ht="24" x14ac:dyDescent="0.2">
      <c r="B22" s="164" t="s">
        <v>477</v>
      </c>
      <c r="C22" s="165"/>
      <c r="D22" s="164" t="s">
        <v>142</v>
      </c>
      <c r="E22" s="165"/>
      <c r="F22" s="165"/>
      <c r="G22" s="165"/>
      <c r="H22" s="165"/>
      <c r="I22" s="192"/>
      <c r="J22" s="192"/>
      <c r="K22" s="192"/>
      <c r="L22" s="192"/>
      <c r="M22" s="192"/>
      <c r="N22" s="192"/>
      <c r="O22" s="193"/>
      <c r="P22" s="231"/>
      <c r="Q22" s="232"/>
      <c r="R22" s="232"/>
      <c r="S22" s="232"/>
    </row>
    <row r="23" spans="2:19" ht="36" x14ac:dyDescent="0.2">
      <c r="B23" s="158" t="s">
        <v>519</v>
      </c>
      <c r="C23" s="158" t="s">
        <v>143</v>
      </c>
      <c r="D23" s="158" t="s">
        <v>144</v>
      </c>
      <c r="E23" s="158" t="s">
        <v>123</v>
      </c>
      <c r="F23" s="158" t="s">
        <v>112</v>
      </c>
      <c r="G23" s="158" t="s">
        <v>145</v>
      </c>
      <c r="H23" s="158" t="s">
        <v>146</v>
      </c>
      <c r="I23" s="173" t="s">
        <v>115</v>
      </c>
      <c r="J23" s="173" t="s">
        <v>39</v>
      </c>
      <c r="K23" s="173" t="s">
        <v>39</v>
      </c>
      <c r="L23" s="173" t="s">
        <v>39</v>
      </c>
      <c r="M23" s="173" t="s">
        <v>116</v>
      </c>
      <c r="N23" s="173">
        <v>2017</v>
      </c>
      <c r="O23" s="207">
        <v>2019</v>
      </c>
      <c r="P23" s="233">
        <f t="shared" ref="P23:P27" si="1">Q23+S23</f>
        <v>721036.6</v>
      </c>
      <c r="Q23" s="209">
        <v>612881.11</v>
      </c>
      <c r="R23" s="209">
        <v>0</v>
      </c>
      <c r="S23" s="209">
        <v>108155.49</v>
      </c>
    </row>
    <row r="24" spans="2:19" ht="24" x14ac:dyDescent="0.2">
      <c r="B24" s="158" t="s">
        <v>520</v>
      </c>
      <c r="C24" s="158" t="s">
        <v>147</v>
      </c>
      <c r="D24" s="158" t="s">
        <v>148</v>
      </c>
      <c r="E24" s="158" t="s">
        <v>149</v>
      </c>
      <c r="F24" s="158" t="s">
        <v>112</v>
      </c>
      <c r="G24" s="158" t="s">
        <v>150</v>
      </c>
      <c r="H24" s="158" t="s">
        <v>146</v>
      </c>
      <c r="I24" s="173" t="s">
        <v>115</v>
      </c>
      <c r="J24" s="173" t="s">
        <v>39</v>
      </c>
      <c r="K24" s="173" t="s">
        <v>39</v>
      </c>
      <c r="L24" s="173" t="s">
        <v>39</v>
      </c>
      <c r="M24" s="173" t="s">
        <v>116</v>
      </c>
      <c r="N24" s="173">
        <v>2018</v>
      </c>
      <c r="O24" s="207">
        <v>2019</v>
      </c>
      <c r="P24" s="233">
        <f t="shared" si="1"/>
        <v>142287.06</v>
      </c>
      <c r="Q24" s="209">
        <v>120944</v>
      </c>
      <c r="R24" s="209">
        <v>0</v>
      </c>
      <c r="S24" s="209">
        <v>21343.06</v>
      </c>
    </row>
    <row r="25" spans="2:19" ht="36" x14ac:dyDescent="0.2">
      <c r="B25" s="158" t="s">
        <v>521</v>
      </c>
      <c r="C25" s="158" t="s">
        <v>151</v>
      </c>
      <c r="D25" s="158" t="s">
        <v>152</v>
      </c>
      <c r="E25" s="158" t="s">
        <v>111</v>
      </c>
      <c r="F25" s="158" t="s">
        <v>112</v>
      </c>
      <c r="G25" s="158" t="s">
        <v>113</v>
      </c>
      <c r="H25" s="158" t="s">
        <v>146</v>
      </c>
      <c r="I25" s="173" t="s">
        <v>115</v>
      </c>
      <c r="J25" s="173" t="s">
        <v>39</v>
      </c>
      <c r="K25" s="173" t="s">
        <v>39</v>
      </c>
      <c r="L25" s="173" t="s">
        <v>39</v>
      </c>
      <c r="M25" s="173" t="s">
        <v>116</v>
      </c>
      <c r="N25" s="173">
        <v>2018</v>
      </c>
      <c r="O25" s="207">
        <v>2019</v>
      </c>
      <c r="P25" s="208">
        <f t="shared" si="1"/>
        <v>177449.73</v>
      </c>
      <c r="Q25" s="209">
        <v>124381.61</v>
      </c>
      <c r="R25" s="209">
        <v>0</v>
      </c>
      <c r="S25" s="209">
        <v>53068.12</v>
      </c>
    </row>
    <row r="26" spans="2:19" ht="36" x14ac:dyDescent="0.2">
      <c r="B26" s="158" t="s">
        <v>522</v>
      </c>
      <c r="C26" s="158" t="s">
        <v>153</v>
      </c>
      <c r="D26" s="158" t="s">
        <v>154</v>
      </c>
      <c r="E26" s="158" t="s">
        <v>119</v>
      </c>
      <c r="F26" s="158" t="s">
        <v>112</v>
      </c>
      <c r="G26" s="158" t="s">
        <v>120</v>
      </c>
      <c r="H26" s="158" t="s">
        <v>146</v>
      </c>
      <c r="I26" s="173" t="s">
        <v>115</v>
      </c>
      <c r="J26" s="173" t="s">
        <v>39</v>
      </c>
      <c r="K26" s="173" t="s">
        <v>39</v>
      </c>
      <c r="L26" s="173" t="s">
        <v>39</v>
      </c>
      <c r="M26" s="173" t="s">
        <v>116</v>
      </c>
      <c r="N26" s="173">
        <v>2017</v>
      </c>
      <c r="O26" s="207">
        <v>2020</v>
      </c>
      <c r="P26" s="233">
        <f t="shared" si="1"/>
        <v>492274.18</v>
      </c>
      <c r="Q26" s="209">
        <v>418433.05</v>
      </c>
      <c r="R26" s="209">
        <v>0</v>
      </c>
      <c r="S26" s="209">
        <v>73841.13</v>
      </c>
    </row>
    <row r="27" spans="2:19" ht="24" x14ac:dyDescent="0.2">
      <c r="B27" s="158" t="s">
        <v>523</v>
      </c>
      <c r="C27" s="158" t="s">
        <v>155</v>
      </c>
      <c r="D27" s="158" t="s">
        <v>156</v>
      </c>
      <c r="E27" s="158" t="s">
        <v>139</v>
      </c>
      <c r="F27" s="158" t="s">
        <v>112</v>
      </c>
      <c r="G27" s="158" t="s">
        <v>157</v>
      </c>
      <c r="H27" s="158" t="s">
        <v>146</v>
      </c>
      <c r="I27" s="173" t="s">
        <v>115</v>
      </c>
      <c r="J27" s="173" t="s">
        <v>39</v>
      </c>
      <c r="K27" s="173" t="s">
        <v>39</v>
      </c>
      <c r="L27" s="173" t="s">
        <v>39</v>
      </c>
      <c r="M27" s="173" t="s">
        <v>116</v>
      </c>
      <c r="N27" s="173">
        <v>2018</v>
      </c>
      <c r="O27" s="207">
        <v>2020</v>
      </c>
      <c r="P27" s="208">
        <f t="shared" si="1"/>
        <v>436638.24</v>
      </c>
      <c r="Q27" s="209">
        <v>371142.5</v>
      </c>
      <c r="R27" s="209">
        <v>0</v>
      </c>
      <c r="S27" s="209">
        <v>65495.74</v>
      </c>
    </row>
    <row r="28" spans="2:19" ht="36" x14ac:dyDescent="0.2">
      <c r="B28" s="164" t="s">
        <v>478</v>
      </c>
      <c r="C28" s="167"/>
      <c r="D28" s="164" t="s">
        <v>158</v>
      </c>
      <c r="E28" s="165"/>
      <c r="F28" s="165"/>
      <c r="G28" s="165"/>
      <c r="H28" s="165"/>
      <c r="I28" s="192"/>
      <c r="J28" s="192"/>
      <c r="K28" s="192"/>
      <c r="L28" s="192"/>
      <c r="M28" s="192"/>
      <c r="N28" s="192"/>
      <c r="O28" s="193"/>
      <c r="P28" s="231"/>
      <c r="Q28" s="232"/>
      <c r="R28" s="232"/>
      <c r="S28" s="232"/>
    </row>
    <row r="29" spans="2:19" ht="24" x14ac:dyDescent="0.2">
      <c r="B29" s="155" t="s">
        <v>479</v>
      </c>
      <c r="C29" s="170"/>
      <c r="D29" s="155" t="s">
        <v>159</v>
      </c>
      <c r="E29" s="156"/>
      <c r="F29" s="156"/>
      <c r="G29" s="156"/>
      <c r="H29" s="156"/>
      <c r="I29" s="191"/>
      <c r="J29" s="191"/>
      <c r="K29" s="191"/>
      <c r="L29" s="191"/>
      <c r="M29" s="191"/>
      <c r="N29" s="191"/>
      <c r="O29" s="183"/>
      <c r="P29" s="236"/>
      <c r="Q29" s="237"/>
      <c r="R29" s="237"/>
      <c r="S29" s="237"/>
    </row>
    <row r="30" spans="2:19" ht="24" x14ac:dyDescent="0.2">
      <c r="B30" s="178" t="s">
        <v>480</v>
      </c>
      <c r="C30" s="179"/>
      <c r="D30" s="178" t="s">
        <v>160</v>
      </c>
      <c r="E30" s="157"/>
      <c r="F30" s="157"/>
      <c r="G30" s="157"/>
      <c r="H30" s="157"/>
      <c r="I30" s="211"/>
      <c r="J30" s="211"/>
      <c r="K30" s="211"/>
      <c r="L30" s="211"/>
      <c r="M30" s="211"/>
      <c r="N30" s="211"/>
      <c r="O30" s="198"/>
      <c r="P30" s="238"/>
      <c r="Q30" s="239"/>
      <c r="R30" s="239"/>
      <c r="S30" s="239"/>
    </row>
    <row r="31" spans="2:19" ht="36" x14ac:dyDescent="0.2">
      <c r="B31" s="158" t="s">
        <v>524</v>
      </c>
      <c r="C31" s="158" t="s">
        <v>161</v>
      </c>
      <c r="D31" s="158" t="s">
        <v>162</v>
      </c>
      <c r="E31" s="158" t="s">
        <v>111</v>
      </c>
      <c r="F31" s="158" t="s">
        <v>163</v>
      </c>
      <c r="G31" s="158" t="s">
        <v>113</v>
      </c>
      <c r="H31" s="158" t="s">
        <v>164</v>
      </c>
      <c r="I31" s="173" t="s">
        <v>115</v>
      </c>
      <c r="J31" s="173" t="s">
        <v>797</v>
      </c>
      <c r="K31" s="173" t="s">
        <v>39</v>
      </c>
      <c r="L31" s="173" t="s">
        <v>39</v>
      </c>
      <c r="M31" s="173" t="s">
        <v>116</v>
      </c>
      <c r="N31" s="173">
        <v>2017</v>
      </c>
      <c r="O31" s="159">
        <v>2022</v>
      </c>
      <c r="P31" s="208">
        <v>692819.41</v>
      </c>
      <c r="Q31" s="209">
        <v>588896.49</v>
      </c>
      <c r="R31" s="209">
        <v>0</v>
      </c>
      <c r="S31" s="209">
        <v>103922.92</v>
      </c>
    </row>
    <row r="32" spans="2:19" ht="24" x14ac:dyDescent="0.2">
      <c r="B32" s="164" t="s">
        <v>481</v>
      </c>
      <c r="C32" s="168"/>
      <c r="D32" s="164" t="s">
        <v>166</v>
      </c>
      <c r="E32" s="165"/>
      <c r="F32" s="165"/>
      <c r="G32" s="165"/>
      <c r="H32" s="165"/>
      <c r="I32" s="192"/>
      <c r="J32" s="192"/>
      <c r="K32" s="192"/>
      <c r="L32" s="192"/>
      <c r="M32" s="192"/>
      <c r="N32" s="192"/>
      <c r="O32" s="193"/>
      <c r="P32" s="231"/>
      <c r="Q32" s="232"/>
      <c r="R32" s="232"/>
      <c r="S32" s="232"/>
    </row>
    <row r="33" spans="2:19" ht="36" x14ac:dyDescent="0.2">
      <c r="B33" s="158" t="s">
        <v>915</v>
      </c>
      <c r="C33" s="158" t="s">
        <v>167</v>
      </c>
      <c r="D33" s="158" t="s">
        <v>168</v>
      </c>
      <c r="E33" s="158" t="s">
        <v>128</v>
      </c>
      <c r="F33" s="158" t="s">
        <v>163</v>
      </c>
      <c r="G33" s="158" t="s">
        <v>150</v>
      </c>
      <c r="H33" s="158" t="s">
        <v>169</v>
      </c>
      <c r="I33" s="173" t="s">
        <v>115</v>
      </c>
      <c r="J33" s="173" t="s">
        <v>797</v>
      </c>
      <c r="K33" s="173" t="s">
        <v>39</v>
      </c>
      <c r="L33" s="173" t="s">
        <v>39</v>
      </c>
      <c r="M33" s="173" t="s">
        <v>116</v>
      </c>
      <c r="N33" s="173">
        <v>2017</v>
      </c>
      <c r="O33" s="207">
        <v>2021</v>
      </c>
      <c r="P33" s="208">
        <v>912630.13</v>
      </c>
      <c r="Q33" s="209">
        <v>531556.14</v>
      </c>
      <c r="R33" s="209">
        <v>0</v>
      </c>
      <c r="S33" s="209">
        <v>381073.99</v>
      </c>
    </row>
    <row r="34" spans="2:19" ht="36" x14ac:dyDescent="0.2">
      <c r="B34" s="158" t="s">
        <v>525</v>
      </c>
      <c r="C34" s="158" t="s">
        <v>170</v>
      </c>
      <c r="D34" s="158" t="s">
        <v>171</v>
      </c>
      <c r="E34" s="158" t="s">
        <v>123</v>
      </c>
      <c r="F34" s="158" t="s">
        <v>163</v>
      </c>
      <c r="G34" s="158" t="s">
        <v>124</v>
      </c>
      <c r="H34" s="158" t="s">
        <v>169</v>
      </c>
      <c r="I34" s="173" t="s">
        <v>115</v>
      </c>
      <c r="J34" s="173" t="s">
        <v>797</v>
      </c>
      <c r="K34" s="173" t="s">
        <v>39</v>
      </c>
      <c r="L34" s="173" t="s">
        <v>39</v>
      </c>
      <c r="M34" s="173" t="s">
        <v>116</v>
      </c>
      <c r="N34" s="173">
        <v>2017</v>
      </c>
      <c r="O34" s="207">
        <v>2019</v>
      </c>
      <c r="P34" s="208">
        <v>562744</v>
      </c>
      <c r="Q34" s="209">
        <v>478000</v>
      </c>
      <c r="R34" s="209">
        <v>0</v>
      </c>
      <c r="S34" s="209">
        <v>84744</v>
      </c>
    </row>
    <row r="35" spans="2:19" ht="36" x14ac:dyDescent="0.2">
      <c r="B35" s="164" t="s">
        <v>482</v>
      </c>
      <c r="C35" s="167"/>
      <c r="D35" s="164" t="s">
        <v>172</v>
      </c>
      <c r="E35" s="165"/>
      <c r="F35" s="165"/>
      <c r="G35" s="165"/>
      <c r="H35" s="165"/>
      <c r="I35" s="192"/>
      <c r="J35" s="192"/>
      <c r="K35" s="192"/>
      <c r="L35" s="192"/>
      <c r="M35" s="192"/>
      <c r="N35" s="192"/>
      <c r="O35" s="193"/>
      <c r="P35" s="231"/>
      <c r="Q35" s="232"/>
      <c r="R35" s="232"/>
      <c r="S35" s="232"/>
    </row>
    <row r="36" spans="2:19" ht="24" x14ac:dyDescent="0.2">
      <c r="B36" s="155" t="s">
        <v>483</v>
      </c>
      <c r="C36" s="170"/>
      <c r="D36" s="155" t="s">
        <v>173</v>
      </c>
      <c r="E36" s="156"/>
      <c r="F36" s="156"/>
      <c r="G36" s="156"/>
      <c r="H36" s="156"/>
      <c r="I36" s="191"/>
      <c r="J36" s="191"/>
      <c r="K36" s="191"/>
      <c r="L36" s="191"/>
      <c r="M36" s="191"/>
      <c r="N36" s="191"/>
      <c r="O36" s="183"/>
      <c r="P36" s="236"/>
      <c r="Q36" s="237"/>
      <c r="R36" s="237"/>
      <c r="S36" s="237"/>
    </row>
    <row r="37" spans="2:19" ht="24" x14ac:dyDescent="0.2">
      <c r="B37" s="155" t="s">
        <v>484</v>
      </c>
      <c r="C37" s="170"/>
      <c r="D37" s="155" t="s">
        <v>174</v>
      </c>
      <c r="E37" s="156"/>
      <c r="F37" s="156"/>
      <c r="G37" s="156"/>
      <c r="H37" s="156"/>
      <c r="I37" s="191"/>
      <c r="J37" s="191"/>
      <c r="K37" s="191"/>
      <c r="L37" s="191"/>
      <c r="M37" s="191"/>
      <c r="N37" s="191"/>
      <c r="O37" s="183"/>
      <c r="P37" s="236"/>
      <c r="Q37" s="237"/>
      <c r="R37" s="237"/>
      <c r="S37" s="237"/>
    </row>
    <row r="38" spans="2:19" ht="24" x14ac:dyDescent="0.2">
      <c r="B38" s="158" t="s">
        <v>526</v>
      </c>
      <c r="C38" s="160" t="s">
        <v>175</v>
      </c>
      <c r="D38" s="158" t="s">
        <v>176</v>
      </c>
      <c r="E38" s="158" t="s">
        <v>177</v>
      </c>
      <c r="F38" s="158" t="s">
        <v>178</v>
      </c>
      <c r="G38" s="158" t="s">
        <v>113</v>
      </c>
      <c r="H38" s="158" t="s">
        <v>179</v>
      </c>
      <c r="I38" s="173" t="s">
        <v>115</v>
      </c>
      <c r="J38" s="173" t="s">
        <v>39</v>
      </c>
      <c r="K38" s="173" t="s">
        <v>39</v>
      </c>
      <c r="L38" s="173" t="s">
        <v>39</v>
      </c>
      <c r="M38" s="173" t="s">
        <v>116</v>
      </c>
      <c r="N38" s="173">
        <v>2017</v>
      </c>
      <c r="O38" s="207">
        <v>2017</v>
      </c>
      <c r="P38" s="208">
        <f t="shared" ref="P38:P41" si="2">Q38+R38+S38</f>
        <v>78314.259999999995</v>
      </c>
      <c r="Q38" s="209">
        <v>66567.12</v>
      </c>
      <c r="R38" s="209">
        <v>11747.14</v>
      </c>
      <c r="S38" s="209">
        <v>0</v>
      </c>
    </row>
    <row r="39" spans="2:19" ht="36" x14ac:dyDescent="0.2">
      <c r="B39" s="158" t="s">
        <v>527</v>
      </c>
      <c r="C39" s="158" t="s">
        <v>180</v>
      </c>
      <c r="D39" s="158" t="s">
        <v>181</v>
      </c>
      <c r="E39" s="158" t="s">
        <v>123</v>
      </c>
      <c r="F39" s="158" t="s">
        <v>178</v>
      </c>
      <c r="G39" s="158" t="s">
        <v>124</v>
      </c>
      <c r="H39" s="158" t="s">
        <v>179</v>
      </c>
      <c r="I39" s="173" t="s">
        <v>115</v>
      </c>
      <c r="J39" s="173" t="s">
        <v>39</v>
      </c>
      <c r="K39" s="173" t="s">
        <v>39</v>
      </c>
      <c r="L39" s="173" t="s">
        <v>39</v>
      </c>
      <c r="M39" s="173" t="s">
        <v>116</v>
      </c>
      <c r="N39" s="173">
        <v>2017</v>
      </c>
      <c r="O39" s="207">
        <v>2019</v>
      </c>
      <c r="P39" s="208">
        <f t="shared" si="2"/>
        <v>424424.28</v>
      </c>
      <c r="Q39" s="209">
        <v>360760.64</v>
      </c>
      <c r="R39" s="209">
        <v>0</v>
      </c>
      <c r="S39" s="209">
        <v>63663.64</v>
      </c>
    </row>
    <row r="40" spans="2:19" ht="36" x14ac:dyDescent="0.2">
      <c r="B40" s="158" t="s">
        <v>528</v>
      </c>
      <c r="C40" s="158" t="s">
        <v>182</v>
      </c>
      <c r="D40" s="158" t="s">
        <v>183</v>
      </c>
      <c r="E40" s="158" t="s">
        <v>184</v>
      </c>
      <c r="F40" s="158" t="s">
        <v>178</v>
      </c>
      <c r="G40" s="158" t="s">
        <v>157</v>
      </c>
      <c r="H40" s="158" t="s">
        <v>179</v>
      </c>
      <c r="I40" s="173" t="s">
        <v>115</v>
      </c>
      <c r="J40" s="173" t="s">
        <v>39</v>
      </c>
      <c r="K40" s="173" t="s">
        <v>39</v>
      </c>
      <c r="L40" s="173" t="s">
        <v>39</v>
      </c>
      <c r="M40" s="173" t="s">
        <v>116</v>
      </c>
      <c r="N40" s="173">
        <v>2019</v>
      </c>
      <c r="O40" s="159">
        <v>2021</v>
      </c>
      <c r="P40" s="208">
        <f t="shared" si="2"/>
        <v>191181</v>
      </c>
      <c r="Q40" s="209">
        <v>162503.85</v>
      </c>
      <c r="R40" s="209">
        <v>28677.15</v>
      </c>
      <c r="S40" s="209">
        <v>0</v>
      </c>
    </row>
    <row r="41" spans="2:19" ht="36" x14ac:dyDescent="0.2">
      <c r="B41" s="158" t="s">
        <v>529</v>
      </c>
      <c r="C41" s="158" t="s">
        <v>185</v>
      </c>
      <c r="D41" s="158" t="s">
        <v>186</v>
      </c>
      <c r="E41" s="158" t="s">
        <v>187</v>
      </c>
      <c r="F41" s="158" t="s">
        <v>178</v>
      </c>
      <c r="G41" s="158" t="s">
        <v>120</v>
      </c>
      <c r="H41" s="158" t="s">
        <v>179</v>
      </c>
      <c r="I41" s="173" t="s">
        <v>115</v>
      </c>
      <c r="J41" s="173" t="s">
        <v>39</v>
      </c>
      <c r="K41" s="173" t="s">
        <v>39</v>
      </c>
      <c r="L41" s="173" t="s">
        <v>39</v>
      </c>
      <c r="M41" s="173" t="s">
        <v>116</v>
      </c>
      <c r="N41" s="173">
        <v>2017</v>
      </c>
      <c r="O41" s="207">
        <v>2019</v>
      </c>
      <c r="P41" s="208">
        <f t="shared" si="2"/>
        <v>348683.93999999994</v>
      </c>
      <c r="Q41" s="209">
        <v>296381.34999999998</v>
      </c>
      <c r="R41" s="209">
        <v>52302.59</v>
      </c>
      <c r="S41" s="209">
        <v>0</v>
      </c>
    </row>
    <row r="42" spans="2:19" ht="36" x14ac:dyDescent="0.2">
      <c r="B42" s="164" t="s">
        <v>485</v>
      </c>
      <c r="C42" s="167"/>
      <c r="D42" s="164" t="s">
        <v>188</v>
      </c>
      <c r="E42" s="165"/>
      <c r="F42" s="165"/>
      <c r="G42" s="165"/>
      <c r="H42" s="165"/>
      <c r="I42" s="192"/>
      <c r="J42" s="192"/>
      <c r="K42" s="192"/>
      <c r="L42" s="192"/>
      <c r="M42" s="192"/>
      <c r="N42" s="192"/>
      <c r="O42" s="193"/>
      <c r="P42" s="231"/>
      <c r="Q42" s="232"/>
      <c r="R42" s="232"/>
      <c r="S42" s="232"/>
    </row>
    <row r="43" spans="2:19" ht="24" x14ac:dyDescent="0.2">
      <c r="B43" s="155" t="s">
        <v>486</v>
      </c>
      <c r="C43" s="170"/>
      <c r="D43" s="155" t="s">
        <v>189</v>
      </c>
      <c r="E43" s="156"/>
      <c r="F43" s="156"/>
      <c r="G43" s="156"/>
      <c r="H43" s="156"/>
      <c r="I43" s="191"/>
      <c r="J43" s="191"/>
      <c r="K43" s="191"/>
      <c r="L43" s="191"/>
      <c r="M43" s="191"/>
      <c r="N43" s="191"/>
      <c r="O43" s="183"/>
      <c r="P43" s="236"/>
      <c r="Q43" s="237"/>
      <c r="R43" s="237"/>
      <c r="S43" s="237"/>
    </row>
    <row r="44" spans="2:19" ht="24" x14ac:dyDescent="0.2">
      <c r="B44" s="158" t="s">
        <v>530</v>
      </c>
      <c r="C44" s="158" t="s">
        <v>190</v>
      </c>
      <c r="D44" s="158" t="s">
        <v>191</v>
      </c>
      <c r="E44" s="158" t="s">
        <v>139</v>
      </c>
      <c r="F44" s="158" t="s">
        <v>178</v>
      </c>
      <c r="G44" s="158" t="s">
        <v>157</v>
      </c>
      <c r="H44" s="158" t="s">
        <v>192</v>
      </c>
      <c r="I44" s="173" t="s">
        <v>115</v>
      </c>
      <c r="J44" s="173" t="s">
        <v>39</v>
      </c>
      <c r="K44" s="173" t="s">
        <v>39</v>
      </c>
      <c r="L44" s="173" t="s">
        <v>39</v>
      </c>
      <c r="M44" s="173" t="s">
        <v>116</v>
      </c>
      <c r="N44" s="173">
        <v>2016</v>
      </c>
      <c r="O44" s="295">
        <v>2023</v>
      </c>
      <c r="P44" s="293">
        <f t="shared" ref="P44:P48" si="3">Q44+R44+S44</f>
        <v>417769.30000000005</v>
      </c>
      <c r="Q44" s="294">
        <v>355103.9</v>
      </c>
      <c r="R44" s="294">
        <v>0</v>
      </c>
      <c r="S44" s="294">
        <v>62665.4</v>
      </c>
    </row>
    <row r="45" spans="2:19" ht="36" x14ac:dyDescent="0.2">
      <c r="B45" s="161" t="s">
        <v>531</v>
      </c>
      <c r="C45" s="161" t="s">
        <v>193</v>
      </c>
      <c r="D45" s="161" t="s">
        <v>194</v>
      </c>
      <c r="E45" s="161" t="s">
        <v>123</v>
      </c>
      <c r="F45" s="161" t="s">
        <v>178</v>
      </c>
      <c r="G45" s="161" t="s">
        <v>124</v>
      </c>
      <c r="H45" s="161" t="s">
        <v>192</v>
      </c>
      <c r="I45" s="174" t="s">
        <v>115</v>
      </c>
      <c r="J45" s="174" t="s">
        <v>39</v>
      </c>
      <c r="K45" s="174" t="s">
        <v>39</v>
      </c>
      <c r="L45" s="174" t="s">
        <v>39</v>
      </c>
      <c r="M45" s="174" t="s">
        <v>116</v>
      </c>
      <c r="N45" s="174">
        <v>2016</v>
      </c>
      <c r="O45" s="234">
        <v>2019</v>
      </c>
      <c r="P45" s="235">
        <f t="shared" si="3"/>
        <v>1678516.42</v>
      </c>
      <c r="Q45" s="227">
        <v>1426738.96</v>
      </c>
      <c r="R45" s="227">
        <v>0</v>
      </c>
      <c r="S45" s="227">
        <v>251777.46</v>
      </c>
    </row>
    <row r="46" spans="2:19" ht="24" x14ac:dyDescent="0.2">
      <c r="B46" s="158" t="s">
        <v>532</v>
      </c>
      <c r="C46" s="158" t="s">
        <v>195</v>
      </c>
      <c r="D46" s="158" t="s">
        <v>196</v>
      </c>
      <c r="E46" s="158" t="s">
        <v>128</v>
      </c>
      <c r="F46" s="158" t="s">
        <v>178</v>
      </c>
      <c r="G46" s="158" t="s">
        <v>150</v>
      </c>
      <c r="H46" s="158" t="s">
        <v>192</v>
      </c>
      <c r="I46" s="173" t="s">
        <v>115</v>
      </c>
      <c r="J46" s="173" t="s">
        <v>39</v>
      </c>
      <c r="K46" s="173" t="s">
        <v>39</v>
      </c>
      <c r="L46" s="173" t="s">
        <v>39</v>
      </c>
      <c r="M46" s="173" t="s">
        <v>116</v>
      </c>
      <c r="N46" s="173">
        <v>2016</v>
      </c>
      <c r="O46" s="207">
        <v>2021</v>
      </c>
      <c r="P46" s="292">
        <f t="shared" si="3"/>
        <v>291640.59999999998</v>
      </c>
      <c r="Q46" s="80">
        <v>247894.51</v>
      </c>
      <c r="R46" s="80">
        <v>0</v>
      </c>
      <c r="S46" s="80">
        <v>43746.09</v>
      </c>
    </row>
    <row r="47" spans="2:19" ht="36" x14ac:dyDescent="0.2">
      <c r="B47" s="175" t="s">
        <v>533</v>
      </c>
      <c r="C47" s="175" t="s">
        <v>197</v>
      </c>
      <c r="D47" s="175" t="s">
        <v>198</v>
      </c>
      <c r="E47" s="175" t="s">
        <v>111</v>
      </c>
      <c r="F47" s="175" t="s">
        <v>178</v>
      </c>
      <c r="G47" s="175" t="s">
        <v>113</v>
      </c>
      <c r="H47" s="175" t="s">
        <v>192</v>
      </c>
      <c r="I47" s="181" t="s">
        <v>115</v>
      </c>
      <c r="J47" s="181" t="s">
        <v>39</v>
      </c>
      <c r="K47" s="181" t="s">
        <v>39</v>
      </c>
      <c r="L47" s="181" t="s">
        <v>39</v>
      </c>
      <c r="M47" s="181" t="s">
        <v>116</v>
      </c>
      <c r="N47" s="181">
        <v>2016</v>
      </c>
      <c r="O47" s="247">
        <v>2021</v>
      </c>
      <c r="P47" s="248">
        <f t="shared" si="3"/>
        <v>186813.11000000002</v>
      </c>
      <c r="Q47" s="229">
        <v>158791.14000000001</v>
      </c>
      <c r="R47" s="229">
        <v>0</v>
      </c>
      <c r="S47" s="229">
        <v>28021.97</v>
      </c>
    </row>
    <row r="48" spans="2:19" ht="36" x14ac:dyDescent="0.2">
      <c r="B48" s="158" t="s">
        <v>534</v>
      </c>
      <c r="C48" s="158" t="s">
        <v>199</v>
      </c>
      <c r="D48" s="158" t="s">
        <v>200</v>
      </c>
      <c r="E48" s="158" t="s">
        <v>119</v>
      </c>
      <c r="F48" s="158" t="s">
        <v>178</v>
      </c>
      <c r="G48" s="158" t="s">
        <v>120</v>
      </c>
      <c r="H48" s="158" t="s">
        <v>192</v>
      </c>
      <c r="I48" s="173" t="s">
        <v>115</v>
      </c>
      <c r="J48" s="173" t="s">
        <v>39</v>
      </c>
      <c r="K48" s="173" t="s">
        <v>39</v>
      </c>
      <c r="L48" s="173" t="s">
        <v>39</v>
      </c>
      <c r="M48" s="173" t="s">
        <v>116</v>
      </c>
      <c r="N48" s="173">
        <v>2016</v>
      </c>
      <c r="O48" s="207">
        <v>2021</v>
      </c>
      <c r="P48" s="293">
        <f t="shared" si="3"/>
        <v>552491.63</v>
      </c>
      <c r="Q48" s="294">
        <v>469617.88</v>
      </c>
      <c r="R48" s="294">
        <v>0</v>
      </c>
      <c r="S48" s="294">
        <v>82873.75</v>
      </c>
    </row>
    <row r="49" spans="2:19" ht="36" x14ac:dyDescent="0.2">
      <c r="B49" s="178" t="s">
        <v>487</v>
      </c>
      <c r="C49" s="179"/>
      <c r="D49" s="178" t="s">
        <v>201</v>
      </c>
      <c r="E49" s="157"/>
      <c r="F49" s="157"/>
      <c r="G49" s="157"/>
      <c r="H49" s="157"/>
      <c r="I49" s="211"/>
      <c r="J49" s="211"/>
      <c r="K49" s="211"/>
      <c r="L49" s="211"/>
      <c r="M49" s="211"/>
      <c r="N49" s="211"/>
      <c r="O49" s="198"/>
      <c r="P49" s="238"/>
      <c r="Q49" s="239"/>
      <c r="R49" s="239"/>
      <c r="S49" s="239"/>
    </row>
    <row r="50" spans="2:19" ht="36" x14ac:dyDescent="0.2">
      <c r="B50" s="158" t="s">
        <v>535</v>
      </c>
      <c r="C50" s="158" t="s">
        <v>202</v>
      </c>
      <c r="D50" s="158" t="s">
        <v>203</v>
      </c>
      <c r="E50" s="160" t="s">
        <v>204</v>
      </c>
      <c r="F50" s="160" t="s">
        <v>205</v>
      </c>
      <c r="G50" s="158" t="s">
        <v>150</v>
      </c>
      <c r="H50" s="158" t="s">
        <v>206</v>
      </c>
      <c r="I50" s="173" t="s">
        <v>115</v>
      </c>
      <c r="J50" s="173" t="s">
        <v>39</v>
      </c>
      <c r="K50" s="173" t="s">
        <v>39</v>
      </c>
      <c r="L50" s="173" t="s">
        <v>39</v>
      </c>
      <c r="M50" s="173" t="s">
        <v>116</v>
      </c>
      <c r="N50" s="173">
        <v>2018</v>
      </c>
      <c r="O50" s="159">
        <v>2019</v>
      </c>
      <c r="P50" s="208">
        <f>R50+Q50+S50</f>
        <v>95318.93</v>
      </c>
      <c r="Q50" s="209">
        <v>81021.09</v>
      </c>
      <c r="R50" s="209">
        <v>7148.91</v>
      </c>
      <c r="S50" s="209">
        <v>7148.93</v>
      </c>
    </row>
    <row r="51" spans="2:19" ht="36" x14ac:dyDescent="0.2">
      <c r="B51" s="158" t="s">
        <v>536</v>
      </c>
      <c r="C51" s="158" t="s">
        <v>207</v>
      </c>
      <c r="D51" s="158" t="s">
        <v>208</v>
      </c>
      <c r="E51" s="160" t="s">
        <v>111</v>
      </c>
      <c r="F51" s="160" t="s">
        <v>205</v>
      </c>
      <c r="G51" s="158" t="s">
        <v>113</v>
      </c>
      <c r="H51" s="158" t="s">
        <v>206</v>
      </c>
      <c r="I51" s="173" t="s">
        <v>115</v>
      </c>
      <c r="J51" s="173" t="s">
        <v>39</v>
      </c>
      <c r="K51" s="173" t="s">
        <v>39</v>
      </c>
      <c r="L51" s="173" t="s">
        <v>39</v>
      </c>
      <c r="M51" s="173" t="s">
        <v>116</v>
      </c>
      <c r="N51" s="173">
        <v>2018</v>
      </c>
      <c r="O51" s="159">
        <v>2019</v>
      </c>
      <c r="P51" s="208">
        <f t="shared" ref="P51" si="4">Q51+R51+S51</f>
        <v>130409.42</v>
      </c>
      <c r="Q51" s="209">
        <v>110848.01</v>
      </c>
      <c r="R51" s="209">
        <v>9780.69</v>
      </c>
      <c r="S51" s="209">
        <v>9780.7199999999993</v>
      </c>
    </row>
    <row r="52" spans="2:19" ht="36" x14ac:dyDescent="0.2">
      <c r="B52" s="158" t="s">
        <v>537</v>
      </c>
      <c r="C52" s="158" t="s">
        <v>209</v>
      </c>
      <c r="D52" s="158" t="s">
        <v>210</v>
      </c>
      <c r="E52" s="160" t="s">
        <v>211</v>
      </c>
      <c r="F52" s="160" t="s">
        <v>205</v>
      </c>
      <c r="G52" s="158" t="s">
        <v>124</v>
      </c>
      <c r="H52" s="158" t="s">
        <v>206</v>
      </c>
      <c r="I52" s="173" t="s">
        <v>115</v>
      </c>
      <c r="J52" s="173" t="s">
        <v>39</v>
      </c>
      <c r="K52" s="173" t="s">
        <v>39</v>
      </c>
      <c r="L52" s="173" t="s">
        <v>39</v>
      </c>
      <c r="M52" s="173" t="s">
        <v>116</v>
      </c>
      <c r="N52" s="173">
        <v>2019</v>
      </c>
      <c r="O52" s="159">
        <v>2019</v>
      </c>
      <c r="P52" s="208">
        <f t="shared" ref="P52:P75" si="5">Q52+R52+S52</f>
        <v>19402.680000000004</v>
      </c>
      <c r="Q52" s="209">
        <v>16492.240000000002</v>
      </c>
      <c r="R52" s="209">
        <v>1455.2</v>
      </c>
      <c r="S52" s="209">
        <v>1455.24</v>
      </c>
    </row>
    <row r="53" spans="2:19" ht="36" x14ac:dyDescent="0.2">
      <c r="B53" s="158" t="s">
        <v>538</v>
      </c>
      <c r="C53" s="158" t="s">
        <v>212</v>
      </c>
      <c r="D53" s="158" t="s">
        <v>213</v>
      </c>
      <c r="E53" s="160" t="s">
        <v>214</v>
      </c>
      <c r="F53" s="160" t="s">
        <v>205</v>
      </c>
      <c r="G53" s="158" t="s">
        <v>124</v>
      </c>
      <c r="H53" s="158" t="s">
        <v>206</v>
      </c>
      <c r="I53" s="173" t="s">
        <v>115</v>
      </c>
      <c r="J53" s="173" t="s">
        <v>39</v>
      </c>
      <c r="K53" s="173" t="s">
        <v>39</v>
      </c>
      <c r="L53" s="173" t="s">
        <v>39</v>
      </c>
      <c r="M53" s="173" t="s">
        <v>116</v>
      </c>
      <c r="N53" s="173">
        <v>2019</v>
      </c>
      <c r="O53" s="159">
        <v>2019</v>
      </c>
      <c r="P53" s="208">
        <f t="shared" ref="P53" si="6">Q53+R53+S53</f>
        <v>51615.060000000005</v>
      </c>
      <c r="Q53" s="209">
        <v>43872.800000000003</v>
      </c>
      <c r="R53" s="209">
        <v>1996.39</v>
      </c>
      <c r="S53" s="209">
        <v>5745.87</v>
      </c>
    </row>
    <row r="54" spans="2:19" ht="24" x14ac:dyDescent="0.2">
      <c r="B54" s="160" t="s">
        <v>539</v>
      </c>
      <c r="C54" s="158" t="s">
        <v>215</v>
      </c>
      <c r="D54" s="158" t="s">
        <v>216</v>
      </c>
      <c r="E54" s="160" t="s">
        <v>217</v>
      </c>
      <c r="F54" s="160" t="s">
        <v>205</v>
      </c>
      <c r="G54" s="160" t="s">
        <v>124</v>
      </c>
      <c r="H54" s="158" t="s">
        <v>206</v>
      </c>
      <c r="I54" s="159" t="s">
        <v>115</v>
      </c>
      <c r="J54" s="159" t="s">
        <v>39</v>
      </c>
      <c r="K54" s="173" t="s">
        <v>39</v>
      </c>
      <c r="L54" s="173" t="s">
        <v>39</v>
      </c>
      <c r="M54" s="173" t="s">
        <v>116</v>
      </c>
      <c r="N54" s="173">
        <v>2019</v>
      </c>
      <c r="O54" s="159">
        <v>2020</v>
      </c>
      <c r="P54" s="233">
        <f t="shared" si="5"/>
        <v>73556.960000000006</v>
      </c>
      <c r="Q54" s="210">
        <v>62523.41</v>
      </c>
      <c r="R54" s="210">
        <v>5516.77</v>
      </c>
      <c r="S54" s="210">
        <v>5516.78</v>
      </c>
    </row>
    <row r="55" spans="2:19" ht="48" x14ac:dyDescent="0.2">
      <c r="B55" s="158" t="s">
        <v>540</v>
      </c>
      <c r="C55" s="158" t="s">
        <v>218</v>
      </c>
      <c r="D55" s="158" t="s">
        <v>219</v>
      </c>
      <c r="E55" s="160" t="s">
        <v>220</v>
      </c>
      <c r="F55" s="160" t="s">
        <v>205</v>
      </c>
      <c r="G55" s="160" t="s">
        <v>124</v>
      </c>
      <c r="H55" s="158" t="s">
        <v>206</v>
      </c>
      <c r="I55" s="159" t="s">
        <v>115</v>
      </c>
      <c r="J55" s="159" t="s">
        <v>39</v>
      </c>
      <c r="K55" s="173" t="s">
        <v>39</v>
      </c>
      <c r="L55" s="173" t="s">
        <v>39</v>
      </c>
      <c r="M55" s="173" t="s">
        <v>116</v>
      </c>
      <c r="N55" s="173">
        <v>2018</v>
      </c>
      <c r="O55" s="159">
        <v>2019</v>
      </c>
      <c r="P55" s="208">
        <f t="shared" ref="P55" si="7">Q55+R55+S55</f>
        <v>22302</v>
      </c>
      <c r="Q55" s="210">
        <v>12021.99</v>
      </c>
      <c r="R55" s="210">
        <v>0</v>
      </c>
      <c r="S55" s="210">
        <v>10280.01</v>
      </c>
    </row>
    <row r="56" spans="2:19" ht="24" x14ac:dyDescent="0.2">
      <c r="B56" s="160" t="s">
        <v>541</v>
      </c>
      <c r="C56" s="158" t="s">
        <v>221</v>
      </c>
      <c r="D56" s="158" t="s">
        <v>222</v>
      </c>
      <c r="E56" s="160" t="s">
        <v>223</v>
      </c>
      <c r="F56" s="160" t="s">
        <v>205</v>
      </c>
      <c r="G56" s="160" t="s">
        <v>124</v>
      </c>
      <c r="H56" s="158" t="s">
        <v>206</v>
      </c>
      <c r="I56" s="159" t="s">
        <v>115</v>
      </c>
      <c r="J56" s="159" t="s">
        <v>39</v>
      </c>
      <c r="K56" s="173" t="s">
        <v>39</v>
      </c>
      <c r="L56" s="173" t="s">
        <v>39</v>
      </c>
      <c r="M56" s="173" t="s">
        <v>116</v>
      </c>
      <c r="N56" s="173">
        <v>2019</v>
      </c>
      <c r="O56" s="159">
        <v>2021</v>
      </c>
      <c r="P56" s="233">
        <f t="shared" si="5"/>
        <v>43166</v>
      </c>
      <c r="Q56" s="210">
        <v>31939.21</v>
      </c>
      <c r="R56" s="210">
        <v>2818.17</v>
      </c>
      <c r="S56" s="210">
        <v>8408.6200000000008</v>
      </c>
    </row>
    <row r="57" spans="2:19" ht="36" x14ac:dyDescent="0.2">
      <c r="B57" s="158" t="s">
        <v>542</v>
      </c>
      <c r="C57" s="158" t="s">
        <v>224</v>
      </c>
      <c r="D57" s="158" t="s">
        <v>225</v>
      </c>
      <c r="E57" s="160" t="s">
        <v>226</v>
      </c>
      <c r="F57" s="160" t="s">
        <v>205</v>
      </c>
      <c r="G57" s="160" t="s">
        <v>124</v>
      </c>
      <c r="H57" s="158" t="s">
        <v>206</v>
      </c>
      <c r="I57" s="159" t="s">
        <v>115</v>
      </c>
      <c r="J57" s="159" t="s">
        <v>39</v>
      </c>
      <c r="K57" s="173" t="s">
        <v>39</v>
      </c>
      <c r="L57" s="173" t="s">
        <v>39</v>
      </c>
      <c r="M57" s="173" t="s">
        <v>116</v>
      </c>
      <c r="N57" s="173">
        <v>2019</v>
      </c>
      <c r="O57" s="159">
        <v>2021</v>
      </c>
      <c r="P57" s="208">
        <f t="shared" ref="P57" si="8">Q57+R57+S57</f>
        <v>42417.69</v>
      </c>
      <c r="Q57" s="210">
        <v>33516.81</v>
      </c>
      <c r="R57" s="210">
        <v>2957.37</v>
      </c>
      <c r="S57" s="210">
        <v>5943.51</v>
      </c>
    </row>
    <row r="58" spans="2:19" ht="24" x14ac:dyDescent="0.2">
      <c r="B58" s="158" t="s">
        <v>543</v>
      </c>
      <c r="C58" s="158" t="s">
        <v>227</v>
      </c>
      <c r="D58" s="158" t="s">
        <v>228</v>
      </c>
      <c r="E58" s="160" t="s">
        <v>229</v>
      </c>
      <c r="F58" s="160" t="s">
        <v>205</v>
      </c>
      <c r="G58" s="160" t="s">
        <v>124</v>
      </c>
      <c r="H58" s="158" t="s">
        <v>206</v>
      </c>
      <c r="I58" s="159" t="s">
        <v>115</v>
      </c>
      <c r="J58" s="159" t="s">
        <v>39</v>
      </c>
      <c r="K58" s="173" t="s">
        <v>39</v>
      </c>
      <c r="L58" s="173" t="s">
        <v>39</v>
      </c>
      <c r="M58" s="173" t="s">
        <v>116</v>
      </c>
      <c r="N58" s="173">
        <v>2018</v>
      </c>
      <c r="O58" s="159">
        <v>2019</v>
      </c>
      <c r="P58" s="208">
        <f t="shared" si="5"/>
        <v>41211.570000000007</v>
      </c>
      <c r="Q58" s="210">
        <v>35029.83</v>
      </c>
      <c r="R58" s="210">
        <v>3090.87</v>
      </c>
      <c r="S58" s="210">
        <v>3090.87</v>
      </c>
    </row>
    <row r="59" spans="2:19" ht="48" x14ac:dyDescent="0.2">
      <c r="B59" s="158" t="s">
        <v>544</v>
      </c>
      <c r="C59" s="158" t="s">
        <v>230</v>
      </c>
      <c r="D59" s="158" t="s">
        <v>231</v>
      </c>
      <c r="E59" s="160" t="s">
        <v>232</v>
      </c>
      <c r="F59" s="160" t="s">
        <v>205</v>
      </c>
      <c r="G59" s="160" t="s">
        <v>124</v>
      </c>
      <c r="H59" s="158" t="s">
        <v>206</v>
      </c>
      <c r="I59" s="159" t="s">
        <v>115</v>
      </c>
      <c r="J59" s="159" t="s">
        <v>39</v>
      </c>
      <c r="K59" s="173" t="s">
        <v>39</v>
      </c>
      <c r="L59" s="173" t="s">
        <v>39</v>
      </c>
      <c r="M59" s="173" t="s">
        <v>116</v>
      </c>
      <c r="N59" s="173">
        <v>2019</v>
      </c>
      <c r="O59" s="159">
        <v>2019</v>
      </c>
      <c r="P59" s="208">
        <f t="shared" si="5"/>
        <v>25947.61</v>
      </c>
      <c r="Q59" s="210">
        <v>22055.47</v>
      </c>
      <c r="R59" s="210">
        <v>1946.06</v>
      </c>
      <c r="S59" s="210">
        <v>1946.08</v>
      </c>
    </row>
    <row r="60" spans="2:19" ht="36" x14ac:dyDescent="0.2">
      <c r="B60" s="158" t="s">
        <v>545</v>
      </c>
      <c r="C60" s="158" t="s">
        <v>233</v>
      </c>
      <c r="D60" s="158" t="s">
        <v>234</v>
      </c>
      <c r="E60" s="160" t="s">
        <v>235</v>
      </c>
      <c r="F60" s="160" t="s">
        <v>205</v>
      </c>
      <c r="G60" s="160" t="s">
        <v>124</v>
      </c>
      <c r="H60" s="158" t="s">
        <v>206</v>
      </c>
      <c r="I60" s="159" t="s">
        <v>115</v>
      </c>
      <c r="J60" s="159" t="s">
        <v>39</v>
      </c>
      <c r="K60" s="173" t="s">
        <v>39</v>
      </c>
      <c r="L60" s="173" t="s">
        <v>39</v>
      </c>
      <c r="M60" s="173" t="s">
        <v>116</v>
      </c>
      <c r="N60" s="173">
        <v>2019</v>
      </c>
      <c r="O60" s="159">
        <v>2019</v>
      </c>
      <c r="P60" s="208">
        <f t="shared" si="5"/>
        <v>27868.949999999997</v>
      </c>
      <c r="Q60" s="210">
        <v>22570.37</v>
      </c>
      <c r="R60" s="210">
        <v>1991.5</v>
      </c>
      <c r="S60" s="210">
        <v>3307.08</v>
      </c>
    </row>
    <row r="61" spans="2:19" ht="24" x14ac:dyDescent="0.2">
      <c r="B61" s="158" t="s">
        <v>546</v>
      </c>
      <c r="C61" s="158" t="s">
        <v>236</v>
      </c>
      <c r="D61" s="158" t="s">
        <v>237</v>
      </c>
      <c r="E61" s="160" t="s">
        <v>238</v>
      </c>
      <c r="F61" s="160" t="s">
        <v>205</v>
      </c>
      <c r="G61" s="160" t="s">
        <v>124</v>
      </c>
      <c r="H61" s="158" t="s">
        <v>206</v>
      </c>
      <c r="I61" s="159" t="s">
        <v>115</v>
      </c>
      <c r="J61" s="159" t="s">
        <v>39</v>
      </c>
      <c r="K61" s="173" t="s">
        <v>39</v>
      </c>
      <c r="L61" s="173" t="s">
        <v>39</v>
      </c>
      <c r="M61" s="173" t="s">
        <v>116</v>
      </c>
      <c r="N61" s="173">
        <v>2019</v>
      </c>
      <c r="O61" s="159">
        <v>2019</v>
      </c>
      <c r="P61" s="208">
        <f t="shared" si="5"/>
        <v>18605.36</v>
      </c>
      <c r="Q61" s="210">
        <v>15814.56</v>
      </c>
      <c r="R61" s="210">
        <v>1395.39</v>
      </c>
      <c r="S61" s="210">
        <v>1395.41</v>
      </c>
    </row>
    <row r="62" spans="2:19" ht="48" x14ac:dyDescent="0.2">
      <c r="B62" s="158" t="s">
        <v>547</v>
      </c>
      <c r="C62" s="158" t="s">
        <v>239</v>
      </c>
      <c r="D62" s="158" t="s">
        <v>240</v>
      </c>
      <c r="E62" s="160" t="s">
        <v>241</v>
      </c>
      <c r="F62" s="160" t="s">
        <v>205</v>
      </c>
      <c r="G62" s="160" t="s">
        <v>124</v>
      </c>
      <c r="H62" s="158" t="s">
        <v>206</v>
      </c>
      <c r="I62" s="159" t="s">
        <v>115</v>
      </c>
      <c r="J62" s="159" t="s">
        <v>39</v>
      </c>
      <c r="K62" s="173" t="s">
        <v>39</v>
      </c>
      <c r="L62" s="173" t="s">
        <v>39</v>
      </c>
      <c r="M62" s="173" t="s">
        <v>116</v>
      </c>
      <c r="N62" s="173">
        <v>2019</v>
      </c>
      <c r="O62" s="159">
        <v>2021</v>
      </c>
      <c r="P62" s="208">
        <f t="shared" ref="P62" si="9">Q62+R62+S62</f>
        <v>49271.17</v>
      </c>
      <c r="Q62" s="210">
        <v>41880.49</v>
      </c>
      <c r="R62" s="210">
        <v>3695.32</v>
      </c>
      <c r="S62" s="210">
        <v>3695.36</v>
      </c>
    </row>
    <row r="63" spans="2:19" ht="36" x14ac:dyDescent="0.2">
      <c r="B63" s="158" t="s">
        <v>548</v>
      </c>
      <c r="C63" s="158" t="s">
        <v>242</v>
      </c>
      <c r="D63" s="158" t="s">
        <v>243</v>
      </c>
      <c r="E63" s="160" t="s">
        <v>244</v>
      </c>
      <c r="F63" s="160" t="s">
        <v>205</v>
      </c>
      <c r="G63" s="160" t="s">
        <v>124</v>
      </c>
      <c r="H63" s="158" t="s">
        <v>206</v>
      </c>
      <c r="I63" s="159" t="s">
        <v>115</v>
      </c>
      <c r="J63" s="159" t="s">
        <v>39</v>
      </c>
      <c r="K63" s="173" t="s">
        <v>39</v>
      </c>
      <c r="L63" s="173" t="s">
        <v>39</v>
      </c>
      <c r="M63" s="173" t="s">
        <v>116</v>
      </c>
      <c r="N63" s="173">
        <v>2019</v>
      </c>
      <c r="O63" s="159">
        <v>2021</v>
      </c>
      <c r="P63" s="233">
        <f t="shared" si="5"/>
        <v>223814.78999999998</v>
      </c>
      <c r="Q63" s="210">
        <v>190242.55</v>
      </c>
      <c r="R63" s="210">
        <v>16786.099999999999</v>
      </c>
      <c r="S63" s="210">
        <v>16786.14</v>
      </c>
    </row>
    <row r="64" spans="2:19" ht="24" x14ac:dyDescent="0.2">
      <c r="B64" s="158" t="s">
        <v>549</v>
      </c>
      <c r="C64" s="158" t="s">
        <v>245</v>
      </c>
      <c r="D64" s="158" t="s">
        <v>246</v>
      </c>
      <c r="E64" s="160" t="s">
        <v>247</v>
      </c>
      <c r="F64" s="160" t="s">
        <v>205</v>
      </c>
      <c r="G64" s="160" t="s">
        <v>124</v>
      </c>
      <c r="H64" s="158" t="s">
        <v>206</v>
      </c>
      <c r="I64" s="159" t="s">
        <v>115</v>
      </c>
      <c r="J64" s="159" t="s">
        <v>39</v>
      </c>
      <c r="K64" s="173" t="s">
        <v>39</v>
      </c>
      <c r="L64" s="173" t="s">
        <v>39</v>
      </c>
      <c r="M64" s="173" t="s">
        <v>116</v>
      </c>
      <c r="N64" s="173">
        <v>2019</v>
      </c>
      <c r="O64" s="159">
        <v>2021</v>
      </c>
      <c r="P64" s="208">
        <f t="shared" ref="P64" si="10">Q64+R64+S64</f>
        <v>9040.68</v>
      </c>
      <c r="Q64" s="210">
        <v>7684.55</v>
      </c>
      <c r="R64" s="210">
        <v>678.05</v>
      </c>
      <c r="S64" s="210">
        <v>678.08</v>
      </c>
    </row>
    <row r="65" spans="2:19" ht="24" x14ac:dyDescent="0.2">
      <c r="B65" s="158" t="s">
        <v>550</v>
      </c>
      <c r="C65" s="158" t="s">
        <v>248</v>
      </c>
      <c r="D65" s="158" t="s">
        <v>249</v>
      </c>
      <c r="E65" s="160" t="s">
        <v>250</v>
      </c>
      <c r="F65" s="160" t="s">
        <v>205</v>
      </c>
      <c r="G65" s="160" t="s">
        <v>124</v>
      </c>
      <c r="H65" s="158" t="s">
        <v>206</v>
      </c>
      <c r="I65" s="159" t="s">
        <v>115</v>
      </c>
      <c r="J65" s="159" t="s">
        <v>39</v>
      </c>
      <c r="K65" s="173" t="s">
        <v>39</v>
      </c>
      <c r="L65" s="173" t="s">
        <v>39</v>
      </c>
      <c r="M65" s="173" t="s">
        <v>116</v>
      </c>
      <c r="N65" s="173">
        <v>2019</v>
      </c>
      <c r="O65" s="159">
        <v>2021</v>
      </c>
      <c r="P65" s="208">
        <f t="shared" ref="P65" si="11">Q65+R65+S65</f>
        <v>26180.449999999997</v>
      </c>
      <c r="Q65" s="210">
        <v>22253.39</v>
      </c>
      <c r="R65" s="210">
        <v>1963.53</v>
      </c>
      <c r="S65" s="210">
        <v>1963.53</v>
      </c>
    </row>
    <row r="66" spans="2:19" ht="36" x14ac:dyDescent="0.2">
      <c r="B66" s="158" t="s">
        <v>551</v>
      </c>
      <c r="C66" s="158" t="s">
        <v>251</v>
      </c>
      <c r="D66" s="158" t="s">
        <v>252</v>
      </c>
      <c r="E66" s="160" t="s">
        <v>253</v>
      </c>
      <c r="F66" s="160" t="s">
        <v>205</v>
      </c>
      <c r="G66" s="160" t="s">
        <v>124</v>
      </c>
      <c r="H66" s="158" t="s">
        <v>206</v>
      </c>
      <c r="I66" s="159" t="s">
        <v>115</v>
      </c>
      <c r="J66" s="159" t="s">
        <v>39</v>
      </c>
      <c r="K66" s="173" t="s">
        <v>39</v>
      </c>
      <c r="L66" s="173" t="s">
        <v>39</v>
      </c>
      <c r="M66" s="173" t="s">
        <v>116</v>
      </c>
      <c r="N66" s="173">
        <v>2019</v>
      </c>
      <c r="O66" s="159">
        <v>2021</v>
      </c>
      <c r="P66" s="208">
        <f t="shared" ref="P66" si="12">Q66+R66+S66</f>
        <v>19128.580000000002</v>
      </c>
      <c r="Q66" s="210">
        <v>16259.29</v>
      </c>
      <c r="R66" s="210">
        <v>1434.64</v>
      </c>
      <c r="S66" s="210">
        <v>1434.65</v>
      </c>
    </row>
    <row r="67" spans="2:19" ht="48" x14ac:dyDescent="0.2">
      <c r="B67" s="158" t="s">
        <v>552</v>
      </c>
      <c r="C67" s="158" t="s">
        <v>254</v>
      </c>
      <c r="D67" s="158" t="s">
        <v>255</v>
      </c>
      <c r="E67" s="160" t="s">
        <v>256</v>
      </c>
      <c r="F67" s="160" t="s">
        <v>205</v>
      </c>
      <c r="G67" s="160" t="s">
        <v>124</v>
      </c>
      <c r="H67" s="158" t="s">
        <v>206</v>
      </c>
      <c r="I67" s="159" t="s">
        <v>115</v>
      </c>
      <c r="J67" s="159" t="s">
        <v>39</v>
      </c>
      <c r="K67" s="173" t="s">
        <v>39</v>
      </c>
      <c r="L67" s="173" t="s">
        <v>39</v>
      </c>
      <c r="M67" s="173" t="s">
        <v>116</v>
      </c>
      <c r="N67" s="173">
        <v>2019</v>
      </c>
      <c r="O67" s="159">
        <v>2019</v>
      </c>
      <c r="P67" s="208">
        <f t="shared" ref="P67" si="13">Q67+R67+S67</f>
        <v>27027</v>
      </c>
      <c r="Q67" s="210">
        <v>17083.77</v>
      </c>
      <c r="R67" s="210">
        <v>0</v>
      </c>
      <c r="S67" s="210">
        <v>9943.23</v>
      </c>
    </row>
    <row r="68" spans="2:19" ht="36" x14ac:dyDescent="0.2">
      <c r="B68" s="158" t="s">
        <v>553</v>
      </c>
      <c r="C68" s="158" t="s">
        <v>257</v>
      </c>
      <c r="D68" s="158" t="s">
        <v>258</v>
      </c>
      <c r="E68" s="160" t="s">
        <v>259</v>
      </c>
      <c r="F68" s="160" t="s">
        <v>205</v>
      </c>
      <c r="G68" s="160" t="s">
        <v>157</v>
      </c>
      <c r="H68" s="158" t="s">
        <v>206</v>
      </c>
      <c r="I68" s="159" t="s">
        <v>115</v>
      </c>
      <c r="J68" s="159" t="s">
        <v>39</v>
      </c>
      <c r="K68" s="173" t="s">
        <v>39</v>
      </c>
      <c r="L68" s="173" t="s">
        <v>39</v>
      </c>
      <c r="M68" s="173" t="s">
        <v>116</v>
      </c>
      <c r="N68" s="173">
        <v>2019</v>
      </c>
      <c r="O68" s="159">
        <v>2019</v>
      </c>
      <c r="P68" s="208">
        <f t="shared" si="5"/>
        <v>28055.050000000003</v>
      </c>
      <c r="Q68" s="210">
        <v>23846.79</v>
      </c>
      <c r="R68" s="210">
        <v>2070.1999999999998</v>
      </c>
      <c r="S68" s="210">
        <v>2138.06</v>
      </c>
    </row>
    <row r="69" spans="2:19" ht="24" x14ac:dyDescent="0.2">
      <c r="B69" s="158" t="s">
        <v>554</v>
      </c>
      <c r="C69" s="158" t="s">
        <v>260</v>
      </c>
      <c r="D69" s="158" t="s">
        <v>971</v>
      </c>
      <c r="E69" s="160" t="s">
        <v>139</v>
      </c>
      <c r="F69" s="160" t="s">
        <v>205</v>
      </c>
      <c r="G69" s="160" t="s">
        <v>157</v>
      </c>
      <c r="H69" s="158" t="s">
        <v>206</v>
      </c>
      <c r="I69" s="159" t="s">
        <v>115</v>
      </c>
      <c r="J69" s="159" t="s">
        <v>39</v>
      </c>
      <c r="K69" s="173" t="s">
        <v>39</v>
      </c>
      <c r="L69" s="173" t="s">
        <v>39</v>
      </c>
      <c r="M69" s="173" t="s">
        <v>116</v>
      </c>
      <c r="N69" s="173">
        <v>2019</v>
      </c>
      <c r="O69" s="159">
        <v>2020</v>
      </c>
      <c r="P69" s="208">
        <f t="shared" ref="P69" si="14">Q69+R69+S69</f>
        <v>257126.21</v>
      </c>
      <c r="Q69" s="274">
        <v>218557.28</v>
      </c>
      <c r="R69" s="210">
        <v>19284.46</v>
      </c>
      <c r="S69" s="210">
        <v>19284.47</v>
      </c>
    </row>
    <row r="70" spans="2:19" ht="36" x14ac:dyDescent="0.2">
      <c r="B70" s="158" t="s">
        <v>916</v>
      </c>
      <c r="C70" s="158" t="s">
        <v>262</v>
      </c>
      <c r="D70" s="158" t="s">
        <v>263</v>
      </c>
      <c r="E70" s="160" t="s">
        <v>264</v>
      </c>
      <c r="F70" s="160" t="s">
        <v>205</v>
      </c>
      <c r="G70" s="160" t="s">
        <v>157</v>
      </c>
      <c r="H70" s="158" t="s">
        <v>206</v>
      </c>
      <c r="I70" s="159" t="s">
        <v>115</v>
      </c>
      <c r="J70" s="159" t="s">
        <v>39</v>
      </c>
      <c r="K70" s="173" t="s">
        <v>39</v>
      </c>
      <c r="L70" s="173" t="s">
        <v>39</v>
      </c>
      <c r="M70" s="173" t="s">
        <v>116</v>
      </c>
      <c r="N70" s="173">
        <v>2019</v>
      </c>
      <c r="O70" s="159">
        <v>2019</v>
      </c>
      <c r="P70" s="208">
        <f t="shared" si="5"/>
        <v>30084.400000000001</v>
      </c>
      <c r="Q70" s="210">
        <v>23402</v>
      </c>
      <c r="R70" s="210">
        <v>2064</v>
      </c>
      <c r="S70" s="210">
        <v>4618.3999999999996</v>
      </c>
    </row>
    <row r="71" spans="2:19" ht="36" x14ac:dyDescent="0.2">
      <c r="B71" s="158" t="s">
        <v>917</v>
      </c>
      <c r="C71" s="158" t="s">
        <v>266</v>
      </c>
      <c r="D71" s="158" t="s">
        <v>267</v>
      </c>
      <c r="E71" s="160" t="s">
        <v>268</v>
      </c>
      <c r="F71" s="160" t="s">
        <v>205</v>
      </c>
      <c r="G71" s="160" t="s">
        <v>120</v>
      </c>
      <c r="H71" s="158" t="s">
        <v>206</v>
      </c>
      <c r="I71" s="159" t="s">
        <v>115</v>
      </c>
      <c r="J71" s="159" t="s">
        <v>39</v>
      </c>
      <c r="K71" s="173" t="s">
        <v>39</v>
      </c>
      <c r="L71" s="173" t="s">
        <v>39</v>
      </c>
      <c r="M71" s="173" t="s">
        <v>116</v>
      </c>
      <c r="N71" s="173">
        <v>2019</v>
      </c>
      <c r="O71" s="159">
        <v>2019</v>
      </c>
      <c r="P71" s="208">
        <f t="shared" ref="P71" si="15">Q71+R71+S71</f>
        <v>74524.990000000005</v>
      </c>
      <c r="Q71" s="210">
        <v>63346.23</v>
      </c>
      <c r="R71" s="210">
        <v>5589.37</v>
      </c>
      <c r="S71" s="210">
        <v>5589.39</v>
      </c>
    </row>
    <row r="72" spans="2:19" ht="48" x14ac:dyDescent="0.2">
      <c r="B72" s="158" t="s">
        <v>918</v>
      </c>
      <c r="C72" s="158" t="s">
        <v>269</v>
      </c>
      <c r="D72" s="158" t="s">
        <v>270</v>
      </c>
      <c r="E72" s="160" t="s">
        <v>271</v>
      </c>
      <c r="F72" s="160" t="s">
        <v>205</v>
      </c>
      <c r="G72" s="160" t="s">
        <v>120</v>
      </c>
      <c r="H72" s="158" t="s">
        <v>206</v>
      </c>
      <c r="I72" s="159" t="s">
        <v>115</v>
      </c>
      <c r="J72" s="159" t="s">
        <v>39</v>
      </c>
      <c r="K72" s="173" t="s">
        <v>39</v>
      </c>
      <c r="L72" s="173" t="s">
        <v>39</v>
      </c>
      <c r="M72" s="173" t="s">
        <v>116</v>
      </c>
      <c r="N72" s="173">
        <v>2019</v>
      </c>
      <c r="O72" s="159">
        <v>2019</v>
      </c>
      <c r="P72" s="208">
        <f t="shared" ref="P72" si="16">Q72+R72+S72</f>
        <v>45895.25</v>
      </c>
      <c r="Q72" s="210">
        <v>39010.97</v>
      </c>
      <c r="R72" s="210">
        <v>3442.14</v>
      </c>
      <c r="S72" s="275">
        <v>3442.14</v>
      </c>
    </row>
    <row r="73" spans="2:19" ht="36" x14ac:dyDescent="0.2">
      <c r="B73" s="158" t="s">
        <v>555</v>
      </c>
      <c r="C73" s="158" t="s">
        <v>272</v>
      </c>
      <c r="D73" s="158" t="s">
        <v>273</v>
      </c>
      <c r="E73" s="160" t="s">
        <v>274</v>
      </c>
      <c r="F73" s="160" t="s">
        <v>205</v>
      </c>
      <c r="G73" s="160" t="s">
        <v>120</v>
      </c>
      <c r="H73" s="158" t="s">
        <v>206</v>
      </c>
      <c r="I73" s="159" t="s">
        <v>115</v>
      </c>
      <c r="J73" s="159" t="s">
        <v>39</v>
      </c>
      <c r="K73" s="173" t="s">
        <v>39</v>
      </c>
      <c r="L73" s="173" t="s">
        <v>39</v>
      </c>
      <c r="M73" s="173" t="s">
        <v>116</v>
      </c>
      <c r="N73" s="173">
        <v>2019</v>
      </c>
      <c r="O73" s="159">
        <v>2019</v>
      </c>
      <c r="P73" s="208">
        <f t="shared" ref="P73" si="17">Q73+R73+S73</f>
        <v>51701.22</v>
      </c>
      <c r="Q73" s="210">
        <v>43946.03</v>
      </c>
      <c r="R73" s="210">
        <v>3877.58</v>
      </c>
      <c r="S73" s="210">
        <v>3877.61</v>
      </c>
    </row>
    <row r="74" spans="2:19" ht="36" x14ac:dyDescent="0.2">
      <c r="B74" s="158" t="s">
        <v>556</v>
      </c>
      <c r="C74" s="158" t="s">
        <v>275</v>
      </c>
      <c r="D74" s="158" t="s">
        <v>276</v>
      </c>
      <c r="E74" s="160" t="s">
        <v>277</v>
      </c>
      <c r="F74" s="160" t="s">
        <v>205</v>
      </c>
      <c r="G74" s="160" t="s">
        <v>120</v>
      </c>
      <c r="H74" s="158" t="s">
        <v>206</v>
      </c>
      <c r="I74" s="159" t="s">
        <v>115</v>
      </c>
      <c r="J74" s="159" t="s">
        <v>39</v>
      </c>
      <c r="K74" s="173" t="s">
        <v>39</v>
      </c>
      <c r="L74" s="173" t="s">
        <v>39</v>
      </c>
      <c r="M74" s="173" t="s">
        <v>116</v>
      </c>
      <c r="N74" s="173">
        <v>2019</v>
      </c>
      <c r="O74" s="159">
        <v>2019</v>
      </c>
      <c r="P74" s="208">
        <f t="shared" si="5"/>
        <v>32664</v>
      </c>
      <c r="Q74" s="210">
        <v>16000.21</v>
      </c>
      <c r="R74" s="210">
        <v>1411.79</v>
      </c>
      <c r="S74" s="210">
        <v>15252</v>
      </c>
    </row>
    <row r="75" spans="2:19" ht="36" x14ac:dyDescent="0.2">
      <c r="B75" s="158" t="s">
        <v>557</v>
      </c>
      <c r="C75" s="158" t="s">
        <v>278</v>
      </c>
      <c r="D75" s="158" t="s">
        <v>279</v>
      </c>
      <c r="E75" s="160" t="s">
        <v>280</v>
      </c>
      <c r="F75" s="160" t="s">
        <v>205</v>
      </c>
      <c r="G75" s="160" t="s">
        <v>120</v>
      </c>
      <c r="H75" s="158" t="s">
        <v>206</v>
      </c>
      <c r="I75" s="159" t="s">
        <v>115</v>
      </c>
      <c r="J75" s="159" t="s">
        <v>39</v>
      </c>
      <c r="K75" s="173" t="s">
        <v>39</v>
      </c>
      <c r="L75" s="173" t="s">
        <v>39</v>
      </c>
      <c r="M75" s="173" t="s">
        <v>116</v>
      </c>
      <c r="N75" s="173">
        <v>2019</v>
      </c>
      <c r="O75" s="159">
        <v>2019</v>
      </c>
      <c r="P75" s="208">
        <f t="shared" si="5"/>
        <v>182431.66</v>
      </c>
      <c r="Q75" s="210">
        <v>155066.91</v>
      </c>
      <c r="R75" s="210">
        <v>13682.37</v>
      </c>
      <c r="S75" s="210">
        <v>13682.38</v>
      </c>
    </row>
    <row r="76" spans="2:19" ht="36" x14ac:dyDescent="0.2">
      <c r="B76" s="158" t="s">
        <v>558</v>
      </c>
      <c r="C76" s="158" t="s">
        <v>281</v>
      </c>
      <c r="D76" s="158" t="s">
        <v>282</v>
      </c>
      <c r="E76" s="160" t="s">
        <v>283</v>
      </c>
      <c r="F76" s="160" t="s">
        <v>205</v>
      </c>
      <c r="G76" s="160" t="s">
        <v>120</v>
      </c>
      <c r="H76" s="158" t="s">
        <v>206</v>
      </c>
      <c r="I76" s="159" t="s">
        <v>115</v>
      </c>
      <c r="J76" s="159" t="s">
        <v>39</v>
      </c>
      <c r="K76" s="173" t="s">
        <v>39</v>
      </c>
      <c r="L76" s="173" t="s">
        <v>39</v>
      </c>
      <c r="M76" s="173" t="s">
        <v>116</v>
      </c>
      <c r="N76" s="173">
        <v>2019</v>
      </c>
      <c r="O76" s="159">
        <v>2019</v>
      </c>
      <c r="P76" s="208">
        <f t="shared" ref="P76" si="18">Q76+R76+S76</f>
        <v>17280</v>
      </c>
      <c r="Q76" s="210">
        <v>14688</v>
      </c>
      <c r="R76" s="210">
        <v>1296</v>
      </c>
      <c r="S76" s="210">
        <v>1296</v>
      </c>
    </row>
    <row r="77" spans="2:19" ht="24" x14ac:dyDescent="0.2">
      <c r="B77" s="150" t="s">
        <v>488</v>
      </c>
      <c r="C77" s="165"/>
      <c r="D77" s="150" t="s">
        <v>462</v>
      </c>
      <c r="E77" s="199"/>
      <c r="F77" s="199"/>
      <c r="G77" s="199"/>
      <c r="H77" s="165"/>
      <c r="I77" s="193"/>
      <c r="J77" s="193"/>
      <c r="K77" s="192"/>
      <c r="L77" s="192"/>
      <c r="M77" s="192"/>
      <c r="N77" s="192"/>
      <c r="O77" s="193"/>
      <c r="P77" s="231"/>
      <c r="Q77" s="250"/>
      <c r="R77" s="250"/>
      <c r="S77" s="250"/>
    </row>
    <row r="78" spans="2:19" ht="72" x14ac:dyDescent="0.2">
      <c r="B78" s="158" t="s">
        <v>559</v>
      </c>
      <c r="C78" s="158" t="s">
        <v>471</v>
      </c>
      <c r="D78" s="158" t="s">
        <v>463</v>
      </c>
      <c r="E78" s="158" t="s">
        <v>464</v>
      </c>
      <c r="F78" s="158" t="s">
        <v>205</v>
      </c>
      <c r="G78" s="158" t="s">
        <v>465</v>
      </c>
      <c r="H78" s="158" t="s">
        <v>466</v>
      </c>
      <c r="I78" s="173" t="s">
        <v>115</v>
      </c>
      <c r="J78" s="159" t="s">
        <v>39</v>
      </c>
      <c r="K78" s="173" t="s">
        <v>39</v>
      </c>
      <c r="L78" s="173" t="s">
        <v>39</v>
      </c>
      <c r="M78" s="173" t="s">
        <v>116</v>
      </c>
      <c r="N78" s="173">
        <v>2018</v>
      </c>
      <c r="O78" s="159">
        <v>2021</v>
      </c>
      <c r="P78" s="233">
        <f>Q78+R78+S78</f>
        <v>360006.56</v>
      </c>
      <c r="Q78" s="209">
        <v>306005.56</v>
      </c>
      <c r="R78" s="210">
        <v>27000.5</v>
      </c>
      <c r="S78" s="209">
        <v>27000.5</v>
      </c>
    </row>
    <row r="79" spans="2:19" ht="36" x14ac:dyDescent="0.2">
      <c r="B79" s="158" t="s">
        <v>560</v>
      </c>
      <c r="C79" s="158" t="s">
        <v>472</v>
      </c>
      <c r="D79" s="158" t="s">
        <v>467</v>
      </c>
      <c r="E79" s="158" t="s">
        <v>468</v>
      </c>
      <c r="F79" s="158" t="s">
        <v>205</v>
      </c>
      <c r="G79" s="158" t="s">
        <v>120</v>
      </c>
      <c r="H79" s="158" t="s">
        <v>466</v>
      </c>
      <c r="I79" s="173" t="s">
        <v>115</v>
      </c>
      <c r="J79" s="159" t="s">
        <v>39</v>
      </c>
      <c r="K79" s="173" t="s">
        <v>39</v>
      </c>
      <c r="L79" s="173" t="s">
        <v>39</v>
      </c>
      <c r="M79" s="173" t="s">
        <v>116</v>
      </c>
      <c r="N79" s="173">
        <v>2018</v>
      </c>
      <c r="O79" s="159">
        <v>2021</v>
      </c>
      <c r="P79" s="233">
        <f>Q79+R79+S79</f>
        <v>171993</v>
      </c>
      <c r="Q79" s="209">
        <v>146194</v>
      </c>
      <c r="R79" s="210">
        <v>12899</v>
      </c>
      <c r="S79" s="209">
        <v>12900</v>
      </c>
    </row>
    <row r="80" spans="2:19" ht="36" x14ac:dyDescent="0.2">
      <c r="B80" s="158" t="s">
        <v>561</v>
      </c>
      <c r="C80" s="158" t="s">
        <v>473</v>
      </c>
      <c r="D80" s="158" t="s">
        <v>469</v>
      </c>
      <c r="E80" s="158" t="s">
        <v>470</v>
      </c>
      <c r="F80" s="158" t="s">
        <v>205</v>
      </c>
      <c r="G80" s="158" t="s">
        <v>157</v>
      </c>
      <c r="H80" s="158" t="s">
        <v>466</v>
      </c>
      <c r="I80" s="173" t="s">
        <v>115</v>
      </c>
      <c r="J80" s="159" t="s">
        <v>39</v>
      </c>
      <c r="K80" s="173" t="s">
        <v>39</v>
      </c>
      <c r="L80" s="173" t="s">
        <v>39</v>
      </c>
      <c r="M80" s="173" t="s">
        <v>116</v>
      </c>
      <c r="N80" s="173">
        <v>2018</v>
      </c>
      <c r="O80" s="159">
        <v>2021</v>
      </c>
      <c r="P80" s="208">
        <f>Q80+R80+S80</f>
        <v>132323</v>
      </c>
      <c r="Q80" s="209">
        <v>112474.55</v>
      </c>
      <c r="R80" s="210">
        <v>9923.4500000000007</v>
      </c>
      <c r="S80" s="209">
        <v>9925</v>
      </c>
    </row>
    <row r="81" spans="2:19" ht="48" x14ac:dyDescent="0.2">
      <c r="B81" s="164" t="s">
        <v>489</v>
      </c>
      <c r="C81" s="167"/>
      <c r="D81" s="164" t="s">
        <v>284</v>
      </c>
      <c r="E81" s="165"/>
      <c r="F81" s="165"/>
      <c r="G81" s="165"/>
      <c r="H81" s="165"/>
      <c r="I81" s="192"/>
      <c r="J81" s="192"/>
      <c r="K81" s="192"/>
      <c r="L81" s="192"/>
      <c r="M81" s="192"/>
      <c r="N81" s="192"/>
      <c r="O81" s="193"/>
      <c r="P81" s="231"/>
      <c r="Q81" s="232"/>
      <c r="R81" s="232"/>
      <c r="S81" s="232"/>
    </row>
    <row r="82" spans="2:19" ht="36" x14ac:dyDescent="0.2">
      <c r="B82" s="158" t="s">
        <v>562</v>
      </c>
      <c r="C82" s="158" t="s">
        <v>285</v>
      </c>
      <c r="D82" s="158" t="s">
        <v>286</v>
      </c>
      <c r="E82" s="158" t="s">
        <v>287</v>
      </c>
      <c r="F82" s="158" t="s">
        <v>205</v>
      </c>
      <c r="G82" s="158" t="s">
        <v>150</v>
      </c>
      <c r="H82" s="158" t="s">
        <v>288</v>
      </c>
      <c r="I82" s="173" t="s">
        <v>115</v>
      </c>
      <c r="J82" s="159" t="s">
        <v>39</v>
      </c>
      <c r="K82" s="173" t="s">
        <v>39</v>
      </c>
      <c r="L82" s="173" t="s">
        <v>39</v>
      </c>
      <c r="M82" s="173" t="s">
        <v>116</v>
      </c>
      <c r="N82" s="173">
        <v>2018</v>
      </c>
      <c r="O82" s="159">
        <v>2021</v>
      </c>
      <c r="P82" s="233">
        <f>Q82+R82+S82</f>
        <v>7044.7</v>
      </c>
      <c r="Q82" s="209">
        <v>5987.99</v>
      </c>
      <c r="R82" s="209">
        <v>528.35</v>
      </c>
      <c r="S82" s="209">
        <v>528.36</v>
      </c>
    </row>
    <row r="83" spans="2:19" ht="48" x14ac:dyDescent="0.2">
      <c r="B83" s="158" t="s">
        <v>563</v>
      </c>
      <c r="C83" s="158" t="s">
        <v>289</v>
      </c>
      <c r="D83" s="158" t="s">
        <v>290</v>
      </c>
      <c r="E83" s="158" t="s">
        <v>291</v>
      </c>
      <c r="F83" s="158" t="s">
        <v>205</v>
      </c>
      <c r="G83" s="158" t="s">
        <v>113</v>
      </c>
      <c r="H83" s="158" t="s">
        <v>288</v>
      </c>
      <c r="I83" s="173" t="s">
        <v>115</v>
      </c>
      <c r="J83" s="159" t="s">
        <v>39</v>
      </c>
      <c r="K83" s="173" t="s">
        <v>39</v>
      </c>
      <c r="L83" s="173" t="s">
        <v>39</v>
      </c>
      <c r="M83" s="173" t="s">
        <v>116</v>
      </c>
      <c r="N83" s="173">
        <v>2018</v>
      </c>
      <c r="O83" s="159">
        <v>2020</v>
      </c>
      <c r="P83" s="208">
        <f>Q83+R83+S83</f>
        <v>7857.2800000000007</v>
      </c>
      <c r="Q83" s="209">
        <v>7145.46</v>
      </c>
      <c r="R83" s="209">
        <v>106.06</v>
      </c>
      <c r="S83" s="209">
        <v>605.76</v>
      </c>
    </row>
    <row r="84" spans="2:19" ht="36" x14ac:dyDescent="0.2">
      <c r="B84" s="158" t="s">
        <v>564</v>
      </c>
      <c r="C84" s="158" t="s">
        <v>292</v>
      </c>
      <c r="D84" s="158" t="s">
        <v>293</v>
      </c>
      <c r="E84" s="158" t="s">
        <v>244</v>
      </c>
      <c r="F84" s="158" t="s">
        <v>205</v>
      </c>
      <c r="G84" s="158" t="s">
        <v>124</v>
      </c>
      <c r="H84" s="158" t="s">
        <v>288</v>
      </c>
      <c r="I84" s="173" t="s">
        <v>115</v>
      </c>
      <c r="J84" s="159" t="s">
        <v>39</v>
      </c>
      <c r="K84" s="173" t="s">
        <v>39</v>
      </c>
      <c r="L84" s="173" t="s">
        <v>39</v>
      </c>
      <c r="M84" s="173" t="s">
        <v>116</v>
      </c>
      <c r="N84" s="173">
        <v>2018</v>
      </c>
      <c r="O84" s="159">
        <v>2021</v>
      </c>
      <c r="P84" s="208">
        <f>R84+Q84+S84</f>
        <v>24994.11</v>
      </c>
      <c r="Q84" s="209">
        <v>21245.55</v>
      </c>
      <c r="R84" s="209">
        <v>1874</v>
      </c>
      <c r="S84" s="209">
        <v>1874.56</v>
      </c>
    </row>
    <row r="85" spans="2:19" ht="48" x14ac:dyDescent="0.2">
      <c r="B85" s="158" t="s">
        <v>565</v>
      </c>
      <c r="C85" s="158" t="s">
        <v>294</v>
      </c>
      <c r="D85" s="158" t="s">
        <v>295</v>
      </c>
      <c r="E85" s="158" t="s">
        <v>139</v>
      </c>
      <c r="F85" s="158" t="s">
        <v>205</v>
      </c>
      <c r="G85" s="158" t="s">
        <v>157</v>
      </c>
      <c r="H85" s="158" t="s">
        <v>288</v>
      </c>
      <c r="I85" s="173" t="s">
        <v>115</v>
      </c>
      <c r="J85" s="159" t="s">
        <v>39</v>
      </c>
      <c r="K85" s="173" t="s">
        <v>39</v>
      </c>
      <c r="L85" s="173" t="s">
        <v>39</v>
      </c>
      <c r="M85" s="173" t="s">
        <v>116</v>
      </c>
      <c r="N85" s="173">
        <v>2018</v>
      </c>
      <c r="O85" s="159">
        <v>2021</v>
      </c>
      <c r="P85" s="233">
        <f>Q85+R85+S85</f>
        <v>15906</v>
      </c>
      <c r="Q85" s="210">
        <v>13520</v>
      </c>
      <c r="R85" s="209">
        <v>1192</v>
      </c>
      <c r="S85" s="210">
        <v>1194</v>
      </c>
    </row>
    <row r="86" spans="2:19" ht="60" x14ac:dyDescent="0.2">
      <c r="B86" s="158" t="s">
        <v>566</v>
      </c>
      <c r="C86" s="158" t="s">
        <v>296</v>
      </c>
      <c r="D86" s="158" t="s">
        <v>297</v>
      </c>
      <c r="E86" s="158" t="s">
        <v>298</v>
      </c>
      <c r="F86" s="158" t="s">
        <v>205</v>
      </c>
      <c r="G86" s="158" t="s">
        <v>120</v>
      </c>
      <c r="H86" s="158" t="s">
        <v>288</v>
      </c>
      <c r="I86" s="173" t="s">
        <v>115</v>
      </c>
      <c r="J86" s="159" t="s">
        <v>39</v>
      </c>
      <c r="K86" s="173" t="s">
        <v>39</v>
      </c>
      <c r="L86" s="173" t="s">
        <v>39</v>
      </c>
      <c r="M86" s="173" t="s">
        <v>116</v>
      </c>
      <c r="N86" s="173">
        <v>2018</v>
      </c>
      <c r="O86" s="159">
        <v>2021</v>
      </c>
      <c r="P86" s="233">
        <f>Q86+R86+S86</f>
        <v>18632</v>
      </c>
      <c r="Q86" s="210">
        <v>15837</v>
      </c>
      <c r="R86" s="209">
        <v>1397</v>
      </c>
      <c r="S86" s="210">
        <v>1398</v>
      </c>
    </row>
    <row r="87" spans="2:19" x14ac:dyDescent="0.2">
      <c r="B87" s="155" t="s">
        <v>299</v>
      </c>
      <c r="C87" s="170"/>
      <c r="D87" s="155" t="s">
        <v>300</v>
      </c>
      <c r="E87" s="156"/>
      <c r="F87" s="156"/>
      <c r="G87" s="156"/>
      <c r="H87" s="156"/>
      <c r="I87" s="191"/>
      <c r="J87" s="191"/>
      <c r="K87" s="191"/>
      <c r="L87" s="191"/>
      <c r="M87" s="191"/>
      <c r="N87" s="191"/>
      <c r="O87" s="183"/>
      <c r="P87" s="236"/>
      <c r="Q87" s="237"/>
      <c r="R87" s="237"/>
      <c r="S87" s="237"/>
    </row>
    <row r="88" spans="2:19" ht="24" x14ac:dyDescent="0.2">
      <c r="B88" s="155" t="s">
        <v>490</v>
      </c>
      <c r="C88" s="170"/>
      <c r="D88" s="155" t="s">
        <v>301</v>
      </c>
      <c r="E88" s="156"/>
      <c r="F88" s="156"/>
      <c r="G88" s="156"/>
      <c r="H88" s="156"/>
      <c r="I88" s="191"/>
      <c r="J88" s="191"/>
      <c r="K88" s="191"/>
      <c r="L88" s="191"/>
      <c r="M88" s="191"/>
      <c r="N88" s="191"/>
      <c r="O88" s="183"/>
      <c r="P88" s="236"/>
      <c r="Q88" s="237"/>
      <c r="R88" s="237"/>
      <c r="S88" s="237"/>
    </row>
    <row r="89" spans="2:19" ht="36" x14ac:dyDescent="0.2">
      <c r="B89" s="155" t="s">
        <v>491</v>
      </c>
      <c r="C89" s="170"/>
      <c r="D89" s="155" t="s">
        <v>302</v>
      </c>
      <c r="E89" s="156"/>
      <c r="F89" s="156"/>
      <c r="G89" s="156"/>
      <c r="H89" s="156"/>
      <c r="I89" s="191"/>
      <c r="J89" s="191"/>
      <c r="K89" s="191"/>
      <c r="L89" s="191"/>
      <c r="M89" s="191"/>
      <c r="N89" s="191"/>
      <c r="O89" s="183"/>
      <c r="P89" s="236"/>
      <c r="Q89" s="237"/>
      <c r="R89" s="237"/>
      <c r="S89" s="237"/>
    </row>
    <row r="90" spans="2:19" ht="24" x14ac:dyDescent="0.2">
      <c r="B90" s="178" t="s">
        <v>493</v>
      </c>
      <c r="C90" s="179"/>
      <c r="D90" s="178" t="s">
        <v>303</v>
      </c>
      <c r="E90" s="157"/>
      <c r="F90" s="157"/>
      <c r="G90" s="157"/>
      <c r="H90" s="157"/>
      <c r="I90" s="211"/>
      <c r="J90" s="211"/>
      <c r="K90" s="211"/>
      <c r="L90" s="211"/>
      <c r="M90" s="211"/>
      <c r="N90" s="211"/>
      <c r="O90" s="198"/>
      <c r="P90" s="238"/>
      <c r="Q90" s="239"/>
      <c r="R90" s="239"/>
      <c r="S90" s="239"/>
    </row>
    <row r="91" spans="2:19" ht="24" x14ac:dyDescent="0.2">
      <c r="B91" s="158" t="s">
        <v>567</v>
      </c>
      <c r="C91" s="158" t="s">
        <v>304</v>
      </c>
      <c r="D91" s="158" t="s">
        <v>305</v>
      </c>
      <c r="E91" s="160" t="s">
        <v>306</v>
      </c>
      <c r="F91" s="160" t="s">
        <v>307</v>
      </c>
      <c r="G91" s="158" t="s">
        <v>124</v>
      </c>
      <c r="H91" s="158" t="s">
        <v>308</v>
      </c>
      <c r="I91" s="173" t="s">
        <v>115</v>
      </c>
      <c r="J91" s="159" t="s">
        <v>39</v>
      </c>
      <c r="K91" s="173" t="s">
        <v>39</v>
      </c>
      <c r="L91" s="173" t="s">
        <v>39</v>
      </c>
      <c r="M91" s="173" t="s">
        <v>116</v>
      </c>
      <c r="N91" s="173">
        <v>2020</v>
      </c>
      <c r="O91" s="159">
        <v>2023</v>
      </c>
      <c r="P91" s="208">
        <v>709639.99</v>
      </c>
      <c r="Q91" s="209">
        <v>574093</v>
      </c>
      <c r="R91" s="209">
        <v>0</v>
      </c>
      <c r="S91" s="209">
        <v>135546.99</v>
      </c>
    </row>
    <row r="92" spans="2:19" x14ac:dyDescent="0.2">
      <c r="B92" s="164" t="s">
        <v>494</v>
      </c>
      <c r="C92" s="167"/>
      <c r="D92" s="164" t="s">
        <v>314</v>
      </c>
      <c r="E92" s="165"/>
      <c r="F92" s="165"/>
      <c r="G92" s="165"/>
      <c r="H92" s="165"/>
      <c r="I92" s="192"/>
      <c r="J92" s="192"/>
      <c r="K92" s="192"/>
      <c r="L92" s="192"/>
      <c r="M92" s="192"/>
      <c r="N92" s="192"/>
      <c r="O92" s="193"/>
      <c r="P92" s="231"/>
      <c r="Q92" s="232"/>
      <c r="R92" s="232"/>
      <c r="S92" s="232"/>
    </row>
    <row r="93" spans="2:19" ht="36" x14ac:dyDescent="0.2">
      <c r="B93" s="158" t="s">
        <v>569</v>
      </c>
      <c r="C93" s="158" t="s">
        <v>315</v>
      </c>
      <c r="D93" s="158" t="s">
        <v>316</v>
      </c>
      <c r="E93" s="158" t="s">
        <v>119</v>
      </c>
      <c r="F93" s="158" t="s">
        <v>312</v>
      </c>
      <c r="G93" s="158" t="s">
        <v>120</v>
      </c>
      <c r="H93" s="160" t="s">
        <v>317</v>
      </c>
      <c r="I93" s="173" t="s">
        <v>115</v>
      </c>
      <c r="J93" s="173" t="s">
        <v>165</v>
      </c>
      <c r="K93" s="173" t="s">
        <v>39</v>
      </c>
      <c r="L93" s="173" t="s">
        <v>39</v>
      </c>
      <c r="M93" s="173" t="s">
        <v>116</v>
      </c>
      <c r="N93" s="173">
        <v>2018</v>
      </c>
      <c r="O93" s="159">
        <v>2020</v>
      </c>
      <c r="P93" s="208">
        <f>Q93+R93+S93</f>
        <v>102635.81</v>
      </c>
      <c r="Q93" s="209">
        <v>87240.43</v>
      </c>
      <c r="R93" s="209">
        <v>0</v>
      </c>
      <c r="S93" s="209">
        <v>15395.38</v>
      </c>
    </row>
    <row r="94" spans="2:19" ht="36" x14ac:dyDescent="0.2">
      <c r="B94" s="158" t="s">
        <v>570</v>
      </c>
      <c r="C94" s="158" t="s">
        <v>318</v>
      </c>
      <c r="D94" s="158" t="s">
        <v>319</v>
      </c>
      <c r="E94" s="158" t="s">
        <v>119</v>
      </c>
      <c r="F94" s="158" t="s">
        <v>312</v>
      </c>
      <c r="G94" s="158" t="s">
        <v>120</v>
      </c>
      <c r="H94" s="160" t="s">
        <v>317</v>
      </c>
      <c r="I94" s="173" t="s">
        <v>115</v>
      </c>
      <c r="J94" s="173" t="s">
        <v>165</v>
      </c>
      <c r="K94" s="173" t="s">
        <v>39</v>
      </c>
      <c r="L94" s="173" t="s">
        <v>39</v>
      </c>
      <c r="M94" s="173" t="s">
        <v>116</v>
      </c>
      <c r="N94" s="173">
        <v>2018</v>
      </c>
      <c r="O94" s="159">
        <v>2020</v>
      </c>
      <c r="P94" s="208">
        <f>R94+Q94+S94</f>
        <v>85416.21</v>
      </c>
      <c r="Q94" s="209">
        <v>72603.77</v>
      </c>
      <c r="R94" s="209">
        <v>0</v>
      </c>
      <c r="S94" s="209">
        <v>12812.44</v>
      </c>
    </row>
    <row r="95" spans="2:19" ht="36" x14ac:dyDescent="0.2">
      <c r="B95" s="158" t="s">
        <v>571</v>
      </c>
      <c r="C95" s="158" t="s">
        <v>320</v>
      </c>
      <c r="D95" s="158" t="s">
        <v>932</v>
      </c>
      <c r="E95" s="158" t="s">
        <v>119</v>
      </c>
      <c r="F95" s="158" t="s">
        <v>312</v>
      </c>
      <c r="G95" s="158" t="s">
        <v>120</v>
      </c>
      <c r="H95" s="160" t="s">
        <v>317</v>
      </c>
      <c r="I95" s="173" t="s">
        <v>115</v>
      </c>
      <c r="J95" s="173" t="s">
        <v>165</v>
      </c>
      <c r="K95" s="173" t="s">
        <v>39</v>
      </c>
      <c r="L95" s="173" t="s">
        <v>39</v>
      </c>
      <c r="M95" s="173" t="s">
        <v>116</v>
      </c>
      <c r="N95" s="173">
        <v>2018</v>
      </c>
      <c r="O95" s="159">
        <v>2020</v>
      </c>
      <c r="P95" s="208">
        <f>Q95+R95+S95</f>
        <v>556847.32999999996</v>
      </c>
      <c r="Q95" s="209">
        <v>445943.98</v>
      </c>
      <c r="R95" s="209">
        <v>0</v>
      </c>
      <c r="S95" s="209">
        <v>110903.35</v>
      </c>
    </row>
    <row r="96" spans="2:19" ht="24" x14ac:dyDescent="0.2">
      <c r="B96" s="158" t="s">
        <v>572</v>
      </c>
      <c r="C96" s="158" t="s">
        <v>322</v>
      </c>
      <c r="D96" s="158" t="s">
        <v>933</v>
      </c>
      <c r="E96" s="158" t="s">
        <v>128</v>
      </c>
      <c r="F96" s="158" t="s">
        <v>312</v>
      </c>
      <c r="G96" s="158" t="s">
        <v>150</v>
      </c>
      <c r="H96" s="160" t="s">
        <v>317</v>
      </c>
      <c r="I96" s="173" t="s">
        <v>115</v>
      </c>
      <c r="J96" s="173" t="s">
        <v>165</v>
      </c>
      <c r="K96" s="173" t="s">
        <v>39</v>
      </c>
      <c r="L96" s="173" t="s">
        <v>39</v>
      </c>
      <c r="M96" s="173" t="s">
        <v>116</v>
      </c>
      <c r="N96" s="173">
        <v>2019</v>
      </c>
      <c r="O96" s="159">
        <v>2021</v>
      </c>
      <c r="P96" s="208">
        <v>749012.41</v>
      </c>
      <c r="Q96" s="209">
        <v>386804.46</v>
      </c>
      <c r="R96" s="209">
        <v>0</v>
      </c>
      <c r="S96" s="209">
        <v>362207.95</v>
      </c>
    </row>
    <row r="97" spans="2:22" ht="36" x14ac:dyDescent="0.2">
      <c r="B97" s="161" t="s">
        <v>573</v>
      </c>
      <c r="C97" s="161" t="s">
        <v>324</v>
      </c>
      <c r="D97" s="161" t="s">
        <v>325</v>
      </c>
      <c r="E97" s="161" t="s">
        <v>111</v>
      </c>
      <c r="F97" s="161" t="s">
        <v>312</v>
      </c>
      <c r="G97" s="161" t="s">
        <v>113</v>
      </c>
      <c r="H97" s="163" t="s">
        <v>317</v>
      </c>
      <c r="I97" s="174" t="s">
        <v>115</v>
      </c>
      <c r="J97" s="174" t="s">
        <v>165</v>
      </c>
      <c r="K97" s="174" t="s">
        <v>39</v>
      </c>
      <c r="L97" s="174" t="s">
        <v>39</v>
      </c>
      <c r="M97" s="174" t="s">
        <v>116</v>
      </c>
      <c r="N97" s="174">
        <v>2017</v>
      </c>
      <c r="O97" s="162">
        <v>2019</v>
      </c>
      <c r="P97" s="230">
        <f>Q97+R97+S97</f>
        <v>333388.94999999995</v>
      </c>
      <c r="Q97" s="227">
        <v>283380.59999999998</v>
      </c>
      <c r="R97" s="227">
        <v>0</v>
      </c>
      <c r="S97" s="227">
        <v>50008.35</v>
      </c>
    </row>
    <row r="98" spans="2:22" ht="24" x14ac:dyDescent="0.2">
      <c r="B98" s="158" t="s">
        <v>574</v>
      </c>
      <c r="C98" s="158" t="s">
        <v>326</v>
      </c>
      <c r="D98" s="158" t="s">
        <v>327</v>
      </c>
      <c r="E98" s="158" t="s">
        <v>139</v>
      </c>
      <c r="F98" s="158" t="s">
        <v>312</v>
      </c>
      <c r="G98" s="158" t="s">
        <v>328</v>
      </c>
      <c r="H98" s="160" t="s">
        <v>317</v>
      </c>
      <c r="I98" s="173" t="s">
        <v>115</v>
      </c>
      <c r="J98" s="173" t="s">
        <v>165</v>
      </c>
      <c r="K98" s="173" t="s">
        <v>39</v>
      </c>
      <c r="L98" s="173" t="s">
        <v>39</v>
      </c>
      <c r="M98" s="173" t="s">
        <v>116</v>
      </c>
      <c r="N98" s="173">
        <v>2020</v>
      </c>
      <c r="O98" s="159">
        <v>2022</v>
      </c>
      <c r="P98" s="208">
        <f>Q98+R98+S98</f>
        <v>1382505.26</v>
      </c>
      <c r="Q98" s="209">
        <v>939384</v>
      </c>
      <c r="R98" s="209">
        <v>0</v>
      </c>
      <c r="S98" s="209">
        <v>443121.26</v>
      </c>
      <c r="V98" s="249"/>
    </row>
    <row r="99" spans="2:22" ht="36" x14ac:dyDescent="0.2">
      <c r="B99" s="175" t="s">
        <v>575</v>
      </c>
      <c r="C99" s="175" t="s">
        <v>329</v>
      </c>
      <c r="D99" s="175" t="s">
        <v>330</v>
      </c>
      <c r="E99" s="175" t="s">
        <v>123</v>
      </c>
      <c r="F99" s="175" t="s">
        <v>312</v>
      </c>
      <c r="G99" s="175" t="s">
        <v>124</v>
      </c>
      <c r="H99" s="177" t="s">
        <v>317</v>
      </c>
      <c r="I99" s="181" t="s">
        <v>115</v>
      </c>
      <c r="J99" s="181" t="s">
        <v>165</v>
      </c>
      <c r="K99" s="181" t="s">
        <v>39</v>
      </c>
      <c r="L99" s="181" t="s">
        <v>39</v>
      </c>
      <c r="M99" s="181" t="s">
        <v>116</v>
      </c>
      <c r="N99" s="176">
        <v>2018</v>
      </c>
      <c r="O99" s="176">
        <v>2020</v>
      </c>
      <c r="P99" s="228">
        <f t="shared" ref="P99" si="19">Q99+R99+S99</f>
        <v>1326993.6100000001</v>
      </c>
      <c r="Q99" s="229">
        <v>875280.05</v>
      </c>
      <c r="R99" s="229">
        <v>0</v>
      </c>
      <c r="S99" s="229">
        <v>451713.56</v>
      </c>
      <c r="V99" s="249"/>
    </row>
    <row r="100" spans="2:22" ht="36" x14ac:dyDescent="0.2">
      <c r="B100" s="158" t="s">
        <v>756</v>
      </c>
      <c r="C100" s="158" t="s">
        <v>754</v>
      </c>
      <c r="D100" s="158" t="s">
        <v>755</v>
      </c>
      <c r="E100" s="158" t="s">
        <v>119</v>
      </c>
      <c r="F100" s="158" t="s">
        <v>312</v>
      </c>
      <c r="G100" s="158" t="s">
        <v>120</v>
      </c>
      <c r="H100" s="160" t="s">
        <v>317</v>
      </c>
      <c r="I100" s="173" t="s">
        <v>115</v>
      </c>
      <c r="J100" s="173" t="s">
        <v>165</v>
      </c>
      <c r="K100" s="173" t="s">
        <v>39</v>
      </c>
      <c r="L100" s="173" t="s">
        <v>39</v>
      </c>
      <c r="M100" s="173" t="s">
        <v>116</v>
      </c>
      <c r="N100" s="159">
        <v>2020</v>
      </c>
      <c r="O100" s="159">
        <v>2022</v>
      </c>
      <c r="P100" s="208">
        <f>Q100+R100+S100</f>
        <v>749177.8899999999</v>
      </c>
      <c r="Q100" s="209">
        <v>335992</v>
      </c>
      <c r="R100" s="209">
        <v>0</v>
      </c>
      <c r="S100" s="209">
        <f>383539.54+29646.35</f>
        <v>413185.88999999996</v>
      </c>
    </row>
    <row r="101" spans="2:22" ht="36" x14ac:dyDescent="0.2">
      <c r="B101" s="175" t="s">
        <v>928</v>
      </c>
      <c r="C101" s="175" t="s">
        <v>929</v>
      </c>
      <c r="D101" s="175" t="s">
        <v>930</v>
      </c>
      <c r="E101" s="175" t="s">
        <v>111</v>
      </c>
      <c r="F101" s="175" t="s">
        <v>312</v>
      </c>
      <c r="G101" s="175" t="s">
        <v>113</v>
      </c>
      <c r="H101" s="177" t="s">
        <v>317</v>
      </c>
      <c r="I101" s="181" t="s">
        <v>115</v>
      </c>
      <c r="J101" s="181" t="s">
        <v>39</v>
      </c>
      <c r="K101" s="181" t="s">
        <v>39</v>
      </c>
      <c r="L101" s="181" t="s">
        <v>39</v>
      </c>
      <c r="M101" s="181" t="s">
        <v>116</v>
      </c>
      <c r="N101" s="176">
        <v>2020</v>
      </c>
      <c r="O101" s="176">
        <v>2021</v>
      </c>
      <c r="P101" s="283">
        <f t="shared" ref="P101" si="20">Q101+R101+S101</f>
        <v>104420</v>
      </c>
      <c r="Q101" s="283">
        <v>88757</v>
      </c>
      <c r="R101" s="283">
        <v>0</v>
      </c>
      <c r="S101" s="283">
        <v>15663</v>
      </c>
    </row>
    <row r="102" spans="2:22" ht="24" x14ac:dyDescent="0.2">
      <c r="B102" s="164" t="s">
        <v>495</v>
      </c>
      <c r="C102" s="167"/>
      <c r="D102" s="164" t="s">
        <v>331</v>
      </c>
      <c r="E102" s="165"/>
      <c r="F102" s="165"/>
      <c r="G102" s="165"/>
      <c r="H102" s="165"/>
      <c r="I102" s="192"/>
      <c r="J102" s="192"/>
      <c r="K102" s="192"/>
      <c r="L102" s="192"/>
      <c r="M102" s="192"/>
      <c r="N102" s="192"/>
      <c r="O102" s="193"/>
      <c r="P102" s="231"/>
      <c r="Q102" s="232"/>
      <c r="R102" s="232"/>
      <c r="S102" s="232"/>
    </row>
    <row r="103" spans="2:22" ht="36" x14ac:dyDescent="0.2">
      <c r="B103" s="158" t="s">
        <v>576</v>
      </c>
      <c r="C103" s="158" t="s">
        <v>758</v>
      </c>
      <c r="D103" s="158" t="s">
        <v>333</v>
      </c>
      <c r="E103" s="158" t="s">
        <v>123</v>
      </c>
      <c r="F103" s="158" t="s">
        <v>312</v>
      </c>
      <c r="G103" s="158" t="s">
        <v>145</v>
      </c>
      <c r="H103" s="160" t="s">
        <v>334</v>
      </c>
      <c r="I103" s="173" t="s">
        <v>115</v>
      </c>
      <c r="J103" s="159" t="s">
        <v>39</v>
      </c>
      <c r="K103" s="173" t="s">
        <v>39</v>
      </c>
      <c r="L103" s="173" t="s">
        <v>39</v>
      </c>
      <c r="M103" s="173" t="s">
        <v>116</v>
      </c>
      <c r="N103" s="173">
        <v>2019</v>
      </c>
      <c r="O103" s="159">
        <v>2021</v>
      </c>
      <c r="P103" s="208">
        <f>Q103+R103+S103</f>
        <v>302551.27</v>
      </c>
      <c r="Q103" s="209">
        <v>253976.12</v>
      </c>
      <c r="R103" s="209">
        <v>0</v>
      </c>
      <c r="S103" s="209">
        <v>48575.15</v>
      </c>
    </row>
    <row r="104" spans="2:22" ht="36" x14ac:dyDescent="0.2">
      <c r="B104" s="158" t="s">
        <v>577</v>
      </c>
      <c r="C104" s="158" t="s">
        <v>335</v>
      </c>
      <c r="D104" s="158" t="s">
        <v>973</v>
      </c>
      <c r="E104" s="158" t="s">
        <v>119</v>
      </c>
      <c r="F104" s="158" t="s">
        <v>312</v>
      </c>
      <c r="G104" s="158" t="s">
        <v>120</v>
      </c>
      <c r="H104" s="160" t="s">
        <v>334</v>
      </c>
      <c r="I104" s="173" t="s">
        <v>115</v>
      </c>
      <c r="J104" s="159" t="s">
        <v>39</v>
      </c>
      <c r="K104" s="173" t="s">
        <v>39</v>
      </c>
      <c r="L104" s="173" t="s">
        <v>39</v>
      </c>
      <c r="M104" s="173" t="s">
        <v>116</v>
      </c>
      <c r="N104" s="173">
        <v>2018</v>
      </c>
      <c r="O104" s="159">
        <v>2019</v>
      </c>
      <c r="P104" s="208">
        <f>R104+Q104+S104</f>
        <v>102293.53</v>
      </c>
      <c r="Q104" s="209">
        <v>86949.5</v>
      </c>
      <c r="R104" s="209">
        <v>0</v>
      </c>
      <c r="S104" s="209">
        <v>15344.03</v>
      </c>
    </row>
    <row r="105" spans="2:22" ht="36" x14ac:dyDescent="0.2">
      <c r="B105" s="158" t="s">
        <v>578</v>
      </c>
      <c r="C105" s="158" t="s">
        <v>337</v>
      </c>
      <c r="D105" s="158" t="s">
        <v>974</v>
      </c>
      <c r="E105" s="158" t="s">
        <v>111</v>
      </c>
      <c r="F105" s="158" t="s">
        <v>312</v>
      </c>
      <c r="G105" s="158" t="s">
        <v>113</v>
      </c>
      <c r="H105" s="160" t="s">
        <v>334</v>
      </c>
      <c r="I105" s="173" t="s">
        <v>115</v>
      </c>
      <c r="J105" s="159" t="s">
        <v>39</v>
      </c>
      <c r="K105" s="173" t="s">
        <v>39</v>
      </c>
      <c r="L105" s="173" t="s">
        <v>39</v>
      </c>
      <c r="M105" s="173" t="s">
        <v>116</v>
      </c>
      <c r="N105" s="173">
        <v>2018</v>
      </c>
      <c r="O105" s="159">
        <v>2019</v>
      </c>
      <c r="P105" s="208">
        <f>Q105+R105+S105</f>
        <v>41390.130000000005</v>
      </c>
      <c r="Q105" s="209">
        <v>35181.61</v>
      </c>
      <c r="R105" s="209">
        <v>0</v>
      </c>
      <c r="S105" s="209">
        <v>6208.52</v>
      </c>
    </row>
    <row r="106" spans="2:22" ht="36" x14ac:dyDescent="0.2">
      <c r="B106" s="158" t="s">
        <v>579</v>
      </c>
      <c r="C106" s="158" t="s">
        <v>339</v>
      </c>
      <c r="D106" s="158" t="s">
        <v>964</v>
      </c>
      <c r="E106" s="158" t="s">
        <v>139</v>
      </c>
      <c r="F106" s="158" t="s">
        <v>312</v>
      </c>
      <c r="G106" s="158" t="s">
        <v>157</v>
      </c>
      <c r="H106" s="160" t="s">
        <v>334</v>
      </c>
      <c r="I106" s="173" t="s">
        <v>115</v>
      </c>
      <c r="J106" s="159" t="s">
        <v>39</v>
      </c>
      <c r="K106" s="173" t="s">
        <v>39</v>
      </c>
      <c r="L106" s="173" t="s">
        <v>39</v>
      </c>
      <c r="M106" s="173" t="s">
        <v>116</v>
      </c>
      <c r="N106" s="173">
        <v>2019</v>
      </c>
      <c r="O106" s="159">
        <v>2020</v>
      </c>
      <c r="P106" s="208">
        <f>Q106+R106+S106</f>
        <v>88855.64</v>
      </c>
      <c r="Q106" s="209">
        <v>74193.649999999994</v>
      </c>
      <c r="R106" s="209">
        <v>0</v>
      </c>
      <c r="S106" s="209">
        <v>14661.99</v>
      </c>
    </row>
    <row r="107" spans="2:22" ht="24" x14ac:dyDescent="0.2">
      <c r="B107" s="161" t="s">
        <v>580</v>
      </c>
      <c r="C107" s="161" t="s">
        <v>341</v>
      </c>
      <c r="D107" s="161" t="s">
        <v>976</v>
      </c>
      <c r="E107" s="161" t="s">
        <v>128</v>
      </c>
      <c r="F107" s="161" t="s">
        <v>312</v>
      </c>
      <c r="G107" s="161" t="s">
        <v>150</v>
      </c>
      <c r="H107" s="163" t="s">
        <v>334</v>
      </c>
      <c r="I107" s="174" t="s">
        <v>115</v>
      </c>
      <c r="J107" s="162" t="s">
        <v>39</v>
      </c>
      <c r="K107" s="174" t="s">
        <v>39</v>
      </c>
      <c r="L107" s="174" t="s">
        <v>39</v>
      </c>
      <c r="M107" s="174" t="s">
        <v>116</v>
      </c>
      <c r="N107" s="174">
        <v>2018</v>
      </c>
      <c r="O107" s="162">
        <v>2019</v>
      </c>
      <c r="P107" s="230">
        <f>Q107+R107+S107</f>
        <v>51852.21</v>
      </c>
      <c r="Q107" s="227">
        <v>32281.86</v>
      </c>
      <c r="R107" s="227">
        <v>0</v>
      </c>
      <c r="S107" s="227">
        <v>19570.349999999999</v>
      </c>
    </row>
    <row r="108" spans="2:22" ht="36" x14ac:dyDescent="0.2">
      <c r="B108" s="158" t="s">
        <v>925</v>
      </c>
      <c r="C108" s="158" t="s">
        <v>926</v>
      </c>
      <c r="D108" s="158" t="s">
        <v>927</v>
      </c>
      <c r="E108" s="158" t="s">
        <v>119</v>
      </c>
      <c r="F108" s="158" t="s">
        <v>312</v>
      </c>
      <c r="G108" s="158" t="s">
        <v>120</v>
      </c>
      <c r="H108" s="160" t="s">
        <v>334</v>
      </c>
      <c r="I108" s="173" t="s">
        <v>115</v>
      </c>
      <c r="J108" s="159" t="s">
        <v>39</v>
      </c>
      <c r="K108" s="173" t="s">
        <v>39</v>
      </c>
      <c r="L108" s="173" t="s">
        <v>39</v>
      </c>
      <c r="M108" s="173" t="s">
        <v>116</v>
      </c>
      <c r="N108" s="173">
        <v>2020</v>
      </c>
      <c r="O108" s="159">
        <v>2021</v>
      </c>
      <c r="P108" s="208">
        <f>Q108+R108+S108</f>
        <v>61236.479999999996</v>
      </c>
      <c r="Q108" s="209">
        <v>52051</v>
      </c>
      <c r="R108" s="209">
        <v>0</v>
      </c>
      <c r="S108" s="209">
        <v>9185.48</v>
      </c>
    </row>
    <row r="109" spans="2:22" ht="36" x14ac:dyDescent="0.2">
      <c r="B109" s="164" t="s">
        <v>496</v>
      </c>
      <c r="C109" s="167"/>
      <c r="D109" s="164" t="s">
        <v>343</v>
      </c>
      <c r="E109" s="251"/>
      <c r="F109" s="251"/>
      <c r="G109" s="251"/>
      <c r="H109" s="251"/>
      <c r="I109" s="252"/>
      <c r="J109" s="252"/>
      <c r="K109" s="252"/>
      <c r="L109" s="252"/>
      <c r="M109" s="252"/>
      <c r="N109" s="252"/>
      <c r="O109" s="253"/>
      <c r="P109" s="254"/>
      <c r="Q109" s="255"/>
      <c r="R109" s="255"/>
      <c r="S109" s="255"/>
    </row>
    <row r="110" spans="2:22" ht="24" x14ac:dyDescent="0.2">
      <c r="B110" s="155" t="s">
        <v>498</v>
      </c>
      <c r="C110" s="170"/>
      <c r="D110" s="155" t="s">
        <v>349</v>
      </c>
      <c r="E110" s="156"/>
      <c r="F110" s="156"/>
      <c r="G110" s="156"/>
      <c r="H110" s="156"/>
      <c r="I110" s="191"/>
      <c r="J110" s="191"/>
      <c r="K110" s="191"/>
      <c r="L110" s="191"/>
      <c r="M110" s="191"/>
      <c r="N110" s="191"/>
      <c r="O110" s="183"/>
      <c r="P110" s="236"/>
      <c r="Q110" s="237"/>
      <c r="R110" s="237"/>
      <c r="S110" s="237"/>
    </row>
    <row r="111" spans="2:22" ht="24" x14ac:dyDescent="0.2">
      <c r="B111" s="155" t="s">
        <v>499</v>
      </c>
      <c r="C111" s="170"/>
      <c r="D111" s="155" t="s">
        <v>350</v>
      </c>
      <c r="E111" s="156"/>
      <c r="F111" s="156"/>
      <c r="G111" s="156"/>
      <c r="H111" s="156"/>
      <c r="I111" s="191"/>
      <c r="J111" s="191"/>
      <c r="K111" s="191"/>
      <c r="L111" s="191"/>
      <c r="M111" s="191"/>
      <c r="N111" s="191"/>
      <c r="O111" s="183"/>
      <c r="P111" s="236"/>
      <c r="Q111" s="237"/>
      <c r="R111" s="237"/>
      <c r="S111" s="237"/>
    </row>
    <row r="112" spans="2:22" ht="24" x14ac:dyDescent="0.2">
      <c r="B112" s="158" t="s">
        <v>582</v>
      </c>
      <c r="C112" s="158" t="s">
        <v>351</v>
      </c>
      <c r="D112" s="158" t="s">
        <v>961</v>
      </c>
      <c r="E112" s="160" t="s">
        <v>353</v>
      </c>
      <c r="F112" s="160" t="s">
        <v>354</v>
      </c>
      <c r="G112" s="158" t="s">
        <v>124</v>
      </c>
      <c r="H112" s="158" t="s">
        <v>355</v>
      </c>
      <c r="I112" s="173" t="s">
        <v>115</v>
      </c>
      <c r="J112" s="173" t="s">
        <v>39</v>
      </c>
      <c r="K112" s="173" t="s">
        <v>39</v>
      </c>
      <c r="L112" s="173" t="s">
        <v>39</v>
      </c>
      <c r="M112" s="173" t="s">
        <v>116</v>
      </c>
      <c r="N112" s="173">
        <v>2017</v>
      </c>
      <c r="O112" s="159">
        <v>2022</v>
      </c>
      <c r="P112" s="233">
        <f>Q112+R112+S112</f>
        <v>2561527.7800000003</v>
      </c>
      <c r="Q112" s="209">
        <v>2175264.87</v>
      </c>
      <c r="R112" s="209">
        <v>0</v>
      </c>
      <c r="S112" s="209">
        <v>386262.91</v>
      </c>
    </row>
    <row r="113" spans="2:19" ht="36" x14ac:dyDescent="0.2">
      <c r="B113" s="155" t="s">
        <v>500</v>
      </c>
      <c r="C113" s="170"/>
      <c r="D113" s="155" t="s">
        <v>356</v>
      </c>
      <c r="E113" s="156"/>
      <c r="F113" s="156"/>
      <c r="G113" s="156"/>
      <c r="H113" s="156"/>
      <c r="I113" s="191"/>
      <c r="J113" s="191"/>
      <c r="K113" s="191"/>
      <c r="L113" s="191"/>
      <c r="M113" s="191"/>
      <c r="N113" s="191"/>
      <c r="O113" s="183"/>
      <c r="P113" s="236"/>
      <c r="Q113" s="237"/>
      <c r="R113" s="237"/>
      <c r="S113" s="237"/>
    </row>
    <row r="114" spans="2:19" ht="36" x14ac:dyDescent="0.2">
      <c r="B114" s="158" t="s">
        <v>583</v>
      </c>
      <c r="C114" s="158" t="s">
        <v>357</v>
      </c>
      <c r="D114" s="158" t="s">
        <v>358</v>
      </c>
      <c r="E114" s="158" t="s">
        <v>359</v>
      </c>
      <c r="F114" s="158" t="s">
        <v>354</v>
      </c>
      <c r="G114" s="158" t="s">
        <v>360</v>
      </c>
      <c r="H114" s="158" t="s">
        <v>361</v>
      </c>
      <c r="I114" s="173" t="s">
        <v>115</v>
      </c>
      <c r="J114" s="173" t="s">
        <v>39</v>
      </c>
      <c r="K114" s="173" t="s">
        <v>39</v>
      </c>
      <c r="L114" s="173" t="s">
        <v>39</v>
      </c>
      <c r="M114" s="173" t="s">
        <v>116</v>
      </c>
      <c r="N114" s="173">
        <v>2017</v>
      </c>
      <c r="O114" s="159">
        <v>2023</v>
      </c>
      <c r="P114" s="233">
        <f>Q114+R114+S114</f>
        <v>5798830.5300000003</v>
      </c>
      <c r="Q114" s="209">
        <v>4929005.95</v>
      </c>
      <c r="R114" s="209">
        <v>0</v>
      </c>
      <c r="S114" s="209">
        <v>869824.58</v>
      </c>
    </row>
    <row r="115" spans="2:19" ht="48" x14ac:dyDescent="0.2">
      <c r="B115" s="178" t="s">
        <v>501</v>
      </c>
      <c r="C115" s="179"/>
      <c r="D115" s="178" t="s">
        <v>362</v>
      </c>
      <c r="E115" s="157"/>
      <c r="F115" s="157"/>
      <c r="G115" s="157"/>
      <c r="H115" s="157"/>
      <c r="I115" s="211"/>
      <c r="J115" s="211"/>
      <c r="K115" s="211"/>
      <c r="L115" s="211"/>
      <c r="M115" s="211"/>
      <c r="N115" s="211"/>
      <c r="O115" s="198"/>
      <c r="P115" s="238"/>
      <c r="Q115" s="239"/>
      <c r="R115" s="239"/>
      <c r="S115" s="239"/>
    </row>
    <row r="116" spans="2:19" ht="48" x14ac:dyDescent="0.2">
      <c r="B116" s="158" t="s">
        <v>584</v>
      </c>
      <c r="C116" s="160" t="s">
        <v>363</v>
      </c>
      <c r="D116" s="158" t="s">
        <v>364</v>
      </c>
      <c r="E116" s="158" t="s">
        <v>365</v>
      </c>
      <c r="F116" s="158" t="s">
        <v>354</v>
      </c>
      <c r="G116" s="158" t="s">
        <v>113</v>
      </c>
      <c r="H116" s="158" t="s">
        <v>366</v>
      </c>
      <c r="I116" s="173" t="s">
        <v>115</v>
      </c>
      <c r="J116" s="173" t="s">
        <v>39</v>
      </c>
      <c r="K116" s="173" t="s">
        <v>39</v>
      </c>
      <c r="L116" s="173" t="s">
        <v>39</v>
      </c>
      <c r="M116" s="173" t="s">
        <v>116</v>
      </c>
      <c r="N116" s="173">
        <v>2016</v>
      </c>
      <c r="O116" s="207">
        <v>2019</v>
      </c>
      <c r="P116" s="208">
        <f t="shared" ref="P116" si="21">Q116+R116+S116</f>
        <v>838915.62999999989</v>
      </c>
      <c r="Q116" s="209">
        <v>568847.56999999995</v>
      </c>
      <c r="R116" s="209">
        <v>0</v>
      </c>
      <c r="S116" s="209">
        <v>270068.06</v>
      </c>
    </row>
    <row r="117" spans="2:19" ht="24" x14ac:dyDescent="0.2">
      <c r="B117" s="158" t="s">
        <v>585</v>
      </c>
      <c r="C117" s="160" t="s">
        <v>367</v>
      </c>
      <c r="D117" s="158" t="s">
        <v>368</v>
      </c>
      <c r="E117" s="158" t="s">
        <v>369</v>
      </c>
      <c r="F117" s="158" t="s">
        <v>354</v>
      </c>
      <c r="G117" s="158" t="s">
        <v>157</v>
      </c>
      <c r="H117" s="158" t="s">
        <v>366</v>
      </c>
      <c r="I117" s="173" t="s">
        <v>115</v>
      </c>
      <c r="J117" s="173" t="s">
        <v>165</v>
      </c>
      <c r="K117" s="173" t="s">
        <v>39</v>
      </c>
      <c r="L117" s="173" t="s">
        <v>39</v>
      </c>
      <c r="M117" s="173" t="s">
        <v>116</v>
      </c>
      <c r="N117" s="173">
        <v>2017</v>
      </c>
      <c r="O117" s="207">
        <v>2022</v>
      </c>
      <c r="P117" s="208">
        <v>1949300.67</v>
      </c>
      <c r="Q117" s="209">
        <v>1143871.1399999999</v>
      </c>
      <c r="R117" s="209">
        <v>0</v>
      </c>
      <c r="S117" s="209">
        <v>805429.53</v>
      </c>
    </row>
    <row r="118" spans="2:19" ht="36" x14ac:dyDescent="0.2">
      <c r="B118" s="158" t="s">
        <v>586</v>
      </c>
      <c r="C118" s="160" t="s">
        <v>370</v>
      </c>
      <c r="D118" s="158" t="s">
        <v>371</v>
      </c>
      <c r="E118" s="158" t="s">
        <v>372</v>
      </c>
      <c r="F118" s="158" t="s">
        <v>354</v>
      </c>
      <c r="G118" s="158" t="s">
        <v>373</v>
      </c>
      <c r="H118" s="158" t="s">
        <v>366</v>
      </c>
      <c r="I118" s="173" t="s">
        <v>115</v>
      </c>
      <c r="J118" s="173" t="s">
        <v>165</v>
      </c>
      <c r="K118" s="173" t="s">
        <v>39</v>
      </c>
      <c r="L118" s="173" t="s">
        <v>39</v>
      </c>
      <c r="M118" s="173" t="s">
        <v>116</v>
      </c>
      <c r="N118" s="173">
        <v>2017</v>
      </c>
      <c r="O118" s="207">
        <v>2020</v>
      </c>
      <c r="P118" s="208">
        <v>881481.48</v>
      </c>
      <c r="Q118" s="209">
        <v>437252.87</v>
      </c>
      <c r="R118" s="209">
        <v>0</v>
      </c>
      <c r="S118" s="209">
        <f>82261.21+361967.4</f>
        <v>444228.61000000004</v>
      </c>
    </row>
    <row r="119" spans="2:19" ht="36" x14ac:dyDescent="0.2">
      <c r="B119" s="158" t="s">
        <v>587</v>
      </c>
      <c r="C119" s="160" t="s">
        <v>374</v>
      </c>
      <c r="D119" s="158" t="s">
        <v>375</v>
      </c>
      <c r="E119" s="158" t="s">
        <v>353</v>
      </c>
      <c r="F119" s="158" t="s">
        <v>354</v>
      </c>
      <c r="G119" s="158" t="s">
        <v>124</v>
      </c>
      <c r="H119" s="158" t="s">
        <v>366</v>
      </c>
      <c r="I119" s="173" t="s">
        <v>115</v>
      </c>
      <c r="J119" s="173" t="s">
        <v>39</v>
      </c>
      <c r="K119" s="173" t="s">
        <v>39</v>
      </c>
      <c r="L119" s="173" t="s">
        <v>39</v>
      </c>
      <c r="M119" s="173" t="s">
        <v>116</v>
      </c>
      <c r="N119" s="173">
        <v>2017</v>
      </c>
      <c r="O119" s="207">
        <v>2020</v>
      </c>
      <c r="P119" s="208">
        <f t="shared" ref="P119" si="22">Q119+R119+S119</f>
        <v>4014863.2</v>
      </c>
      <c r="Q119" s="209">
        <v>2608608.7400000002</v>
      </c>
      <c r="R119" s="209">
        <v>0</v>
      </c>
      <c r="S119" s="209">
        <v>1406254.46</v>
      </c>
    </row>
    <row r="120" spans="2:19" ht="36" x14ac:dyDescent="0.2">
      <c r="B120" s="158" t="s">
        <v>588</v>
      </c>
      <c r="C120" s="160" t="s">
        <v>376</v>
      </c>
      <c r="D120" s="158" t="s">
        <v>377</v>
      </c>
      <c r="E120" s="158" t="s">
        <v>378</v>
      </c>
      <c r="F120" s="158" t="s">
        <v>354</v>
      </c>
      <c r="G120" s="158" t="s">
        <v>120</v>
      </c>
      <c r="H120" s="158" t="s">
        <v>366</v>
      </c>
      <c r="I120" s="173" t="s">
        <v>115</v>
      </c>
      <c r="J120" s="173" t="s">
        <v>39</v>
      </c>
      <c r="K120" s="173" t="s">
        <v>39</v>
      </c>
      <c r="L120" s="173" t="s">
        <v>39</v>
      </c>
      <c r="M120" s="173" t="s">
        <v>116</v>
      </c>
      <c r="N120" s="173">
        <v>2017</v>
      </c>
      <c r="O120" s="207">
        <v>2023</v>
      </c>
      <c r="P120" s="208">
        <f t="shared" ref="P120:P123" si="23">Q120+R120+S120</f>
        <v>1320660</v>
      </c>
      <c r="Q120" s="209">
        <v>939668.36</v>
      </c>
      <c r="R120" s="209">
        <v>0</v>
      </c>
      <c r="S120" s="209">
        <v>380991.64</v>
      </c>
    </row>
    <row r="121" spans="2:19" ht="24" x14ac:dyDescent="0.2">
      <c r="B121" s="158" t="s">
        <v>589</v>
      </c>
      <c r="C121" s="158" t="s">
        <v>379</v>
      </c>
      <c r="D121" s="158" t="s">
        <v>753</v>
      </c>
      <c r="E121" s="158" t="s">
        <v>365</v>
      </c>
      <c r="F121" s="158" t="s">
        <v>354</v>
      </c>
      <c r="G121" s="158" t="s">
        <v>113</v>
      </c>
      <c r="H121" s="158" t="s">
        <v>366</v>
      </c>
      <c r="I121" s="173" t="s">
        <v>115</v>
      </c>
      <c r="J121" s="173" t="s">
        <v>39</v>
      </c>
      <c r="K121" s="173" t="s">
        <v>39</v>
      </c>
      <c r="L121" s="173" t="s">
        <v>39</v>
      </c>
      <c r="M121" s="173" t="s">
        <v>116</v>
      </c>
      <c r="N121" s="173">
        <v>2019</v>
      </c>
      <c r="O121" s="207">
        <v>2022</v>
      </c>
      <c r="P121" s="233">
        <f t="shared" si="23"/>
        <v>188102.59</v>
      </c>
      <c r="Q121" s="209">
        <v>150482.07</v>
      </c>
      <c r="R121" s="209">
        <v>0</v>
      </c>
      <c r="S121" s="209">
        <v>37620.519999999997</v>
      </c>
    </row>
    <row r="122" spans="2:19" ht="36" x14ac:dyDescent="0.2">
      <c r="B122" s="158" t="s">
        <v>590</v>
      </c>
      <c r="C122" s="158" t="s">
        <v>380</v>
      </c>
      <c r="D122" s="158" t="s">
        <v>381</v>
      </c>
      <c r="E122" s="158" t="s">
        <v>382</v>
      </c>
      <c r="F122" s="158" t="s">
        <v>354</v>
      </c>
      <c r="G122" s="158" t="s">
        <v>373</v>
      </c>
      <c r="H122" s="158" t="s">
        <v>366</v>
      </c>
      <c r="I122" s="173" t="s">
        <v>115</v>
      </c>
      <c r="J122" s="173" t="s">
        <v>39</v>
      </c>
      <c r="K122" s="173" t="s">
        <v>39</v>
      </c>
      <c r="L122" s="173" t="s">
        <v>39</v>
      </c>
      <c r="M122" s="173" t="s">
        <v>116</v>
      </c>
      <c r="N122" s="173">
        <v>2019</v>
      </c>
      <c r="O122" s="207">
        <v>2021</v>
      </c>
      <c r="P122" s="233">
        <f t="shared" si="23"/>
        <v>182484</v>
      </c>
      <c r="Q122" s="209">
        <v>91242</v>
      </c>
      <c r="R122" s="209">
        <v>0</v>
      </c>
      <c r="S122" s="209">
        <v>91242</v>
      </c>
    </row>
    <row r="123" spans="2:19" ht="24" x14ac:dyDescent="0.2">
      <c r="B123" s="158" t="s">
        <v>591</v>
      </c>
      <c r="C123" s="158" t="s">
        <v>383</v>
      </c>
      <c r="D123" s="158" t="s">
        <v>384</v>
      </c>
      <c r="E123" s="158" t="s">
        <v>353</v>
      </c>
      <c r="F123" s="158" t="s">
        <v>354</v>
      </c>
      <c r="G123" s="158" t="s">
        <v>124</v>
      </c>
      <c r="H123" s="158" t="s">
        <v>366</v>
      </c>
      <c r="I123" s="173" t="s">
        <v>115</v>
      </c>
      <c r="J123" s="173" t="s">
        <v>39</v>
      </c>
      <c r="K123" s="173" t="s">
        <v>39</v>
      </c>
      <c r="L123" s="173" t="s">
        <v>39</v>
      </c>
      <c r="M123" s="173" t="s">
        <v>116</v>
      </c>
      <c r="N123" s="173">
        <v>2019</v>
      </c>
      <c r="O123" s="207">
        <v>2023</v>
      </c>
      <c r="P123" s="233">
        <f t="shared" si="23"/>
        <v>6884956.9499999993</v>
      </c>
      <c r="Q123" s="209">
        <v>3638896.38</v>
      </c>
      <c r="R123" s="209">
        <v>0</v>
      </c>
      <c r="S123" s="209">
        <v>3246060.57</v>
      </c>
    </row>
    <row r="124" spans="2:19" ht="36" x14ac:dyDescent="0.2">
      <c r="B124" s="158" t="s">
        <v>592</v>
      </c>
      <c r="C124" s="158" t="s">
        <v>385</v>
      </c>
      <c r="D124" s="158" t="s">
        <v>386</v>
      </c>
      <c r="E124" s="158" t="s">
        <v>378</v>
      </c>
      <c r="F124" s="158" t="s">
        <v>354</v>
      </c>
      <c r="G124" s="158" t="s">
        <v>120</v>
      </c>
      <c r="H124" s="158" t="s">
        <v>366</v>
      </c>
      <c r="I124" s="173" t="s">
        <v>115</v>
      </c>
      <c r="J124" s="173" t="s">
        <v>39</v>
      </c>
      <c r="K124" s="173" t="s">
        <v>39</v>
      </c>
      <c r="L124" s="173" t="s">
        <v>39</v>
      </c>
      <c r="M124" s="173" t="s">
        <v>116</v>
      </c>
      <c r="N124" s="173">
        <v>2019</v>
      </c>
      <c r="O124" s="207">
        <v>2021</v>
      </c>
      <c r="P124" s="208">
        <f t="shared" ref="P124" si="24">Q124+R124+S124</f>
        <v>773174</v>
      </c>
      <c r="Q124" s="209">
        <v>498812.92</v>
      </c>
      <c r="R124" s="209">
        <v>0</v>
      </c>
      <c r="S124" s="209">
        <v>274361.08</v>
      </c>
    </row>
    <row r="125" spans="2:19" x14ac:dyDescent="0.2">
      <c r="B125" s="240" t="s">
        <v>502</v>
      </c>
      <c r="C125" s="241"/>
      <c r="D125" s="240" t="s">
        <v>387</v>
      </c>
      <c r="E125" s="242"/>
      <c r="F125" s="242"/>
      <c r="G125" s="242"/>
      <c r="H125" s="242"/>
      <c r="I125" s="243"/>
      <c r="J125" s="243"/>
      <c r="K125" s="243"/>
      <c r="L125" s="243"/>
      <c r="M125" s="243"/>
      <c r="N125" s="243"/>
      <c r="O125" s="244"/>
      <c r="P125" s="245"/>
      <c r="Q125" s="246"/>
      <c r="R125" s="246"/>
      <c r="S125" s="246"/>
    </row>
    <row r="126" spans="2:19" ht="36" x14ac:dyDescent="0.2">
      <c r="B126" s="158" t="s">
        <v>593</v>
      </c>
      <c r="C126" s="158" t="s">
        <v>388</v>
      </c>
      <c r="D126" s="158" t="s">
        <v>389</v>
      </c>
      <c r="E126" s="160" t="s">
        <v>123</v>
      </c>
      <c r="F126" s="160" t="s">
        <v>354</v>
      </c>
      <c r="G126" s="158" t="s">
        <v>124</v>
      </c>
      <c r="H126" s="158" t="s">
        <v>390</v>
      </c>
      <c r="I126" s="173" t="s">
        <v>115</v>
      </c>
      <c r="J126" s="173" t="s">
        <v>39</v>
      </c>
      <c r="K126" s="173" t="s">
        <v>39</v>
      </c>
      <c r="L126" s="173" t="s">
        <v>39</v>
      </c>
      <c r="M126" s="173" t="s">
        <v>116</v>
      </c>
      <c r="N126" s="173">
        <v>2017</v>
      </c>
      <c r="O126" s="173">
        <v>2023</v>
      </c>
      <c r="P126" s="208">
        <f t="shared" ref="P126:P132" si="25">Q126+R126+S126</f>
        <v>895622.02</v>
      </c>
      <c r="Q126" s="209">
        <v>761278.71</v>
      </c>
      <c r="R126" s="209">
        <v>0</v>
      </c>
      <c r="S126" s="209">
        <v>134343.31</v>
      </c>
    </row>
    <row r="127" spans="2:19" ht="48" x14ac:dyDescent="0.2">
      <c r="B127" s="158" t="s">
        <v>594</v>
      </c>
      <c r="C127" s="158" t="s">
        <v>391</v>
      </c>
      <c r="D127" s="158" t="s">
        <v>392</v>
      </c>
      <c r="E127" s="160" t="s">
        <v>111</v>
      </c>
      <c r="F127" s="160" t="s">
        <v>354</v>
      </c>
      <c r="G127" s="158" t="s">
        <v>113</v>
      </c>
      <c r="H127" s="158" t="s">
        <v>390</v>
      </c>
      <c r="I127" s="173" t="s">
        <v>115</v>
      </c>
      <c r="J127" s="173" t="s">
        <v>39</v>
      </c>
      <c r="K127" s="173" t="s">
        <v>39</v>
      </c>
      <c r="L127" s="173" t="s">
        <v>39</v>
      </c>
      <c r="M127" s="173" t="s">
        <v>116</v>
      </c>
      <c r="N127" s="173">
        <v>2019</v>
      </c>
      <c r="O127" s="173">
        <v>2020</v>
      </c>
      <c r="P127" s="208">
        <f t="shared" si="25"/>
        <v>290910.81</v>
      </c>
      <c r="Q127" s="209">
        <v>247274.18</v>
      </c>
      <c r="R127" s="209">
        <v>0</v>
      </c>
      <c r="S127" s="209">
        <v>43636.63</v>
      </c>
    </row>
    <row r="128" spans="2:19" ht="36" x14ac:dyDescent="0.2">
      <c r="B128" s="158" t="s">
        <v>595</v>
      </c>
      <c r="C128" s="158" t="s">
        <v>393</v>
      </c>
      <c r="D128" s="158" t="s">
        <v>394</v>
      </c>
      <c r="E128" s="160" t="s">
        <v>119</v>
      </c>
      <c r="F128" s="160" t="s">
        <v>354</v>
      </c>
      <c r="G128" s="158" t="s">
        <v>120</v>
      </c>
      <c r="H128" s="158" t="s">
        <v>390</v>
      </c>
      <c r="I128" s="173" t="s">
        <v>115</v>
      </c>
      <c r="J128" s="173" t="s">
        <v>39</v>
      </c>
      <c r="K128" s="173" t="s">
        <v>39</v>
      </c>
      <c r="L128" s="173" t="s">
        <v>39</v>
      </c>
      <c r="M128" s="173" t="s">
        <v>116</v>
      </c>
      <c r="N128" s="173">
        <v>2017</v>
      </c>
      <c r="O128" s="173">
        <v>2019</v>
      </c>
      <c r="P128" s="208">
        <f t="shared" si="25"/>
        <v>115651.8</v>
      </c>
      <c r="Q128" s="209">
        <v>98304.03</v>
      </c>
      <c r="R128" s="209">
        <v>0</v>
      </c>
      <c r="S128" s="209">
        <v>17347.77</v>
      </c>
    </row>
    <row r="129" spans="2:27" ht="24" x14ac:dyDescent="0.2">
      <c r="B129" s="158" t="s">
        <v>596</v>
      </c>
      <c r="C129" s="158" t="s">
        <v>395</v>
      </c>
      <c r="D129" s="158" t="s">
        <v>396</v>
      </c>
      <c r="E129" s="160" t="s">
        <v>128</v>
      </c>
      <c r="F129" s="160" t="s">
        <v>354</v>
      </c>
      <c r="G129" s="158" t="s">
        <v>150</v>
      </c>
      <c r="H129" s="158" t="s">
        <v>390</v>
      </c>
      <c r="I129" s="173" t="s">
        <v>115</v>
      </c>
      <c r="J129" s="173" t="s">
        <v>39</v>
      </c>
      <c r="K129" s="173" t="s">
        <v>39</v>
      </c>
      <c r="L129" s="173" t="s">
        <v>39</v>
      </c>
      <c r="M129" s="173" t="s">
        <v>116</v>
      </c>
      <c r="N129" s="173">
        <v>2017</v>
      </c>
      <c r="O129" s="173">
        <v>2020</v>
      </c>
      <c r="P129" s="208">
        <f t="shared" si="25"/>
        <v>319699.34000000003</v>
      </c>
      <c r="Q129" s="209">
        <v>271744.44</v>
      </c>
      <c r="R129" s="209">
        <v>0</v>
      </c>
      <c r="S129" s="209">
        <v>47954.9</v>
      </c>
    </row>
    <row r="130" spans="2:27" ht="36" x14ac:dyDescent="0.2">
      <c r="B130" s="190" t="s">
        <v>597</v>
      </c>
      <c r="C130" s="160" t="s">
        <v>397</v>
      </c>
      <c r="D130" s="158" t="s">
        <v>398</v>
      </c>
      <c r="E130" s="160" t="s">
        <v>119</v>
      </c>
      <c r="F130" s="160" t="s">
        <v>354</v>
      </c>
      <c r="G130" s="160" t="s">
        <v>120</v>
      </c>
      <c r="H130" s="158" t="s">
        <v>390</v>
      </c>
      <c r="I130" s="159" t="s">
        <v>115</v>
      </c>
      <c r="J130" s="173" t="s">
        <v>39</v>
      </c>
      <c r="K130" s="173" t="s">
        <v>39</v>
      </c>
      <c r="L130" s="173" t="s">
        <v>39</v>
      </c>
      <c r="M130" s="173" t="s">
        <v>116</v>
      </c>
      <c r="N130" s="173">
        <v>2019</v>
      </c>
      <c r="O130" s="173">
        <v>2020</v>
      </c>
      <c r="P130" s="208">
        <f t="shared" ref="P130" si="26">Q130+R130+S130</f>
        <v>303923.81</v>
      </c>
      <c r="Q130" s="210">
        <v>258335.24</v>
      </c>
      <c r="R130" s="210">
        <v>0</v>
      </c>
      <c r="S130" s="210">
        <v>45588.57</v>
      </c>
    </row>
    <row r="131" spans="2:27" ht="24" x14ac:dyDescent="0.2">
      <c r="B131" s="190" t="s">
        <v>697</v>
      </c>
      <c r="C131" s="160" t="s">
        <v>399</v>
      </c>
      <c r="D131" s="158" t="s">
        <v>400</v>
      </c>
      <c r="E131" s="160" t="s">
        <v>139</v>
      </c>
      <c r="F131" s="160" t="s">
        <v>354</v>
      </c>
      <c r="G131" s="160" t="s">
        <v>157</v>
      </c>
      <c r="H131" s="158" t="s">
        <v>390</v>
      </c>
      <c r="I131" s="159" t="s">
        <v>115</v>
      </c>
      <c r="J131" s="173" t="s">
        <v>39</v>
      </c>
      <c r="K131" s="173" t="s">
        <v>39</v>
      </c>
      <c r="L131" s="173" t="s">
        <v>39</v>
      </c>
      <c r="M131" s="173" t="s">
        <v>116</v>
      </c>
      <c r="N131" s="173">
        <v>2017</v>
      </c>
      <c r="O131" s="159">
        <v>2017</v>
      </c>
      <c r="P131" s="208">
        <f t="shared" si="25"/>
        <v>6388</v>
      </c>
      <c r="Q131" s="210">
        <v>5429.8</v>
      </c>
      <c r="R131" s="210">
        <v>0</v>
      </c>
      <c r="S131" s="210">
        <v>958.2</v>
      </c>
    </row>
    <row r="132" spans="2:27" ht="24" x14ac:dyDescent="0.2">
      <c r="B132" s="190" t="s">
        <v>698</v>
      </c>
      <c r="C132" s="160" t="s">
        <v>401</v>
      </c>
      <c r="D132" s="190" t="s">
        <v>402</v>
      </c>
      <c r="E132" s="160" t="s">
        <v>139</v>
      </c>
      <c r="F132" s="160" t="s">
        <v>354</v>
      </c>
      <c r="G132" s="160" t="s">
        <v>157</v>
      </c>
      <c r="H132" s="158" t="s">
        <v>390</v>
      </c>
      <c r="I132" s="159" t="s">
        <v>115</v>
      </c>
      <c r="J132" s="173" t="s">
        <v>39</v>
      </c>
      <c r="K132" s="173" t="s">
        <v>39</v>
      </c>
      <c r="L132" s="173" t="s">
        <v>39</v>
      </c>
      <c r="M132" s="173" t="s">
        <v>116</v>
      </c>
      <c r="N132" s="173">
        <v>2018</v>
      </c>
      <c r="O132" s="159">
        <v>2021</v>
      </c>
      <c r="P132" s="233">
        <f t="shared" si="25"/>
        <v>447719.21</v>
      </c>
      <c r="Q132" s="210">
        <v>380561.32</v>
      </c>
      <c r="R132" s="210">
        <v>0</v>
      </c>
      <c r="S132" s="210">
        <v>67157.89</v>
      </c>
    </row>
    <row r="133" spans="2:27" ht="24" x14ac:dyDescent="0.2">
      <c r="B133" s="155" t="s">
        <v>503</v>
      </c>
      <c r="C133" s="170"/>
      <c r="D133" s="155" t="s">
        <v>403</v>
      </c>
      <c r="E133" s="156"/>
      <c r="F133" s="156"/>
      <c r="G133" s="156"/>
      <c r="H133" s="156"/>
      <c r="I133" s="191"/>
      <c r="J133" s="191"/>
      <c r="K133" s="191"/>
      <c r="L133" s="191"/>
      <c r="M133" s="191"/>
      <c r="N133" s="191"/>
      <c r="O133" s="183"/>
      <c r="P133" s="236"/>
      <c r="Q133" s="237"/>
      <c r="R133" s="237"/>
      <c r="S133" s="237"/>
    </row>
    <row r="134" spans="2:27" ht="72" x14ac:dyDescent="0.2">
      <c r="B134" s="155" t="s">
        <v>505</v>
      </c>
      <c r="C134" s="170"/>
      <c r="D134" s="155" t="s">
        <v>404</v>
      </c>
      <c r="E134" s="156"/>
      <c r="F134" s="156"/>
      <c r="G134" s="156"/>
      <c r="H134" s="156"/>
      <c r="I134" s="191"/>
      <c r="J134" s="191"/>
      <c r="K134" s="191"/>
      <c r="L134" s="191"/>
      <c r="M134" s="191"/>
      <c r="N134" s="191"/>
      <c r="O134" s="183"/>
      <c r="P134" s="236"/>
      <c r="Q134" s="237"/>
      <c r="R134" s="237"/>
      <c r="S134" s="237"/>
    </row>
    <row r="135" spans="2:27" x14ac:dyDescent="0.2">
      <c r="B135" s="178" t="s">
        <v>506</v>
      </c>
      <c r="C135" s="179"/>
      <c r="D135" s="178" t="s">
        <v>405</v>
      </c>
      <c r="E135" s="157"/>
      <c r="F135" s="157"/>
      <c r="G135" s="157"/>
      <c r="H135" s="157"/>
      <c r="I135" s="211"/>
      <c r="J135" s="211"/>
      <c r="K135" s="211"/>
      <c r="L135" s="211"/>
      <c r="M135" s="211"/>
      <c r="N135" s="211"/>
      <c r="O135" s="198"/>
      <c r="P135" s="238"/>
      <c r="Q135" s="239"/>
      <c r="R135" s="239"/>
      <c r="S135" s="239"/>
    </row>
    <row r="136" spans="2:27" ht="36" x14ac:dyDescent="0.2">
      <c r="B136" s="158" t="s">
        <v>699</v>
      </c>
      <c r="C136" s="158" t="s">
        <v>406</v>
      </c>
      <c r="D136" s="158" t="s">
        <v>407</v>
      </c>
      <c r="E136" s="158" t="s">
        <v>119</v>
      </c>
      <c r="F136" s="158" t="s">
        <v>408</v>
      </c>
      <c r="G136" s="158" t="s">
        <v>120</v>
      </c>
      <c r="H136" s="158" t="s">
        <v>409</v>
      </c>
      <c r="I136" s="173" t="s">
        <v>115</v>
      </c>
      <c r="J136" s="173" t="s">
        <v>165</v>
      </c>
      <c r="K136" s="173" t="s">
        <v>39</v>
      </c>
      <c r="L136" s="173" t="s">
        <v>39</v>
      </c>
      <c r="M136" s="173" t="s">
        <v>116</v>
      </c>
      <c r="N136" s="173">
        <v>2018</v>
      </c>
      <c r="O136" s="256">
        <v>2022</v>
      </c>
      <c r="P136" s="208">
        <v>2116987.06</v>
      </c>
      <c r="Q136" s="209">
        <v>1795320.95</v>
      </c>
      <c r="R136" s="209">
        <v>158415.07999999999</v>
      </c>
      <c r="S136" s="209">
        <v>163251.03</v>
      </c>
    </row>
    <row r="137" spans="2:27" ht="36" x14ac:dyDescent="0.2">
      <c r="B137" s="161" t="s">
        <v>700</v>
      </c>
      <c r="C137" s="161" t="s">
        <v>410</v>
      </c>
      <c r="D137" s="161" t="s">
        <v>969</v>
      </c>
      <c r="E137" s="161" t="s">
        <v>119</v>
      </c>
      <c r="F137" s="161" t="s">
        <v>408</v>
      </c>
      <c r="G137" s="161" t="s">
        <v>120</v>
      </c>
      <c r="H137" s="161" t="s">
        <v>409</v>
      </c>
      <c r="I137" s="174" t="s">
        <v>115</v>
      </c>
      <c r="J137" s="174" t="s">
        <v>165</v>
      </c>
      <c r="K137" s="174" t="s">
        <v>39</v>
      </c>
      <c r="L137" s="174" t="s">
        <v>39</v>
      </c>
      <c r="M137" s="174" t="s">
        <v>116</v>
      </c>
      <c r="N137" s="174">
        <v>2016</v>
      </c>
      <c r="O137" s="291">
        <v>2017</v>
      </c>
      <c r="P137" s="230">
        <f t="shared" ref="P137" si="27">Q137+R137+S137</f>
        <v>1089381.1399999999</v>
      </c>
      <c r="Q137" s="227">
        <v>925973.96</v>
      </c>
      <c r="R137" s="227">
        <v>108938.12</v>
      </c>
      <c r="S137" s="227">
        <v>54469.06</v>
      </c>
      <c r="V137" s="249"/>
      <c r="X137" s="249"/>
      <c r="Z137" s="249"/>
    </row>
    <row r="138" spans="2:27" ht="36" x14ac:dyDescent="0.2">
      <c r="B138" s="158" t="s">
        <v>701</v>
      </c>
      <c r="C138" s="158" t="s">
        <v>412</v>
      </c>
      <c r="D138" s="158" t="s">
        <v>968</v>
      </c>
      <c r="E138" s="158" t="s">
        <v>119</v>
      </c>
      <c r="F138" s="158" t="s">
        <v>408</v>
      </c>
      <c r="G138" s="158" t="s">
        <v>120</v>
      </c>
      <c r="H138" s="158" t="s">
        <v>409</v>
      </c>
      <c r="I138" s="173" t="s">
        <v>115</v>
      </c>
      <c r="J138" s="173" t="s">
        <v>165</v>
      </c>
      <c r="K138" s="173" t="s">
        <v>39</v>
      </c>
      <c r="L138" s="173" t="s">
        <v>39</v>
      </c>
      <c r="M138" s="173" t="s">
        <v>116</v>
      </c>
      <c r="N138" s="173">
        <v>2018</v>
      </c>
      <c r="O138" s="256">
        <v>2022</v>
      </c>
      <c r="P138" s="208">
        <v>721467.23</v>
      </c>
      <c r="Q138" s="209">
        <v>613240.54</v>
      </c>
      <c r="R138" s="209">
        <v>54110</v>
      </c>
      <c r="S138" s="209">
        <v>54116.69</v>
      </c>
      <c r="W138" s="249"/>
      <c r="AA138" s="221"/>
    </row>
    <row r="139" spans="2:27" ht="48" x14ac:dyDescent="0.2">
      <c r="B139" s="158" t="s">
        <v>702</v>
      </c>
      <c r="C139" s="158" t="s">
        <v>414</v>
      </c>
      <c r="D139" s="158" t="s">
        <v>415</v>
      </c>
      <c r="E139" s="158" t="s">
        <v>119</v>
      </c>
      <c r="F139" s="158" t="s">
        <v>408</v>
      </c>
      <c r="G139" s="158" t="s">
        <v>120</v>
      </c>
      <c r="H139" s="158" t="s">
        <v>409</v>
      </c>
      <c r="I139" s="173" t="s">
        <v>115</v>
      </c>
      <c r="J139" s="173" t="s">
        <v>165</v>
      </c>
      <c r="K139" s="173" t="s">
        <v>39</v>
      </c>
      <c r="L139" s="173" t="s">
        <v>39</v>
      </c>
      <c r="M139" s="173" t="s">
        <v>116</v>
      </c>
      <c r="N139" s="173">
        <v>2018</v>
      </c>
      <c r="O139" s="256">
        <v>2021</v>
      </c>
      <c r="P139" s="208">
        <v>553547.36</v>
      </c>
      <c r="Q139" s="209">
        <v>470515.25</v>
      </c>
      <c r="R139" s="209">
        <v>41516.050000000003</v>
      </c>
      <c r="S139" s="209">
        <v>41516.06</v>
      </c>
      <c r="W139" s="249"/>
    </row>
    <row r="140" spans="2:27" ht="36" x14ac:dyDescent="0.2">
      <c r="B140" s="175" t="s">
        <v>703</v>
      </c>
      <c r="C140" s="175" t="s">
        <v>416</v>
      </c>
      <c r="D140" s="175" t="s">
        <v>417</v>
      </c>
      <c r="E140" s="175" t="s">
        <v>128</v>
      </c>
      <c r="F140" s="175" t="s">
        <v>408</v>
      </c>
      <c r="G140" s="175" t="s">
        <v>150</v>
      </c>
      <c r="H140" s="175" t="s">
        <v>409</v>
      </c>
      <c r="I140" s="181" t="s">
        <v>115</v>
      </c>
      <c r="J140" s="181" t="s">
        <v>165</v>
      </c>
      <c r="K140" s="181" t="s">
        <v>39</v>
      </c>
      <c r="L140" s="181" t="s">
        <v>39</v>
      </c>
      <c r="M140" s="181" t="s">
        <v>116</v>
      </c>
      <c r="N140" s="181">
        <v>2018</v>
      </c>
      <c r="O140" s="257">
        <v>2020</v>
      </c>
      <c r="P140" s="228">
        <v>2006601.31</v>
      </c>
      <c r="Q140" s="229">
        <v>1705611.11</v>
      </c>
      <c r="R140" s="229">
        <v>150495.1</v>
      </c>
      <c r="S140" s="229">
        <v>150495.1</v>
      </c>
    </row>
    <row r="141" spans="2:27" ht="36" x14ac:dyDescent="0.2">
      <c r="B141" s="158" t="s">
        <v>704</v>
      </c>
      <c r="C141" s="158" t="s">
        <v>418</v>
      </c>
      <c r="D141" s="158" t="s">
        <v>419</v>
      </c>
      <c r="E141" s="158" t="s">
        <v>119</v>
      </c>
      <c r="F141" s="158" t="s">
        <v>408</v>
      </c>
      <c r="G141" s="158" t="s">
        <v>120</v>
      </c>
      <c r="H141" s="158" t="s">
        <v>409</v>
      </c>
      <c r="I141" s="173" t="s">
        <v>115</v>
      </c>
      <c r="J141" s="173" t="s">
        <v>165</v>
      </c>
      <c r="K141" s="173" t="s">
        <v>39</v>
      </c>
      <c r="L141" s="173" t="s">
        <v>39</v>
      </c>
      <c r="M141" s="173" t="s">
        <v>116</v>
      </c>
      <c r="N141" s="173">
        <v>2018</v>
      </c>
      <c r="O141" s="256">
        <v>2020</v>
      </c>
      <c r="P141" s="208">
        <v>668531.94999999995</v>
      </c>
      <c r="Q141" s="209">
        <v>568252.15</v>
      </c>
      <c r="R141" s="209">
        <v>50139.89</v>
      </c>
      <c r="S141" s="209">
        <v>50139.91</v>
      </c>
    </row>
    <row r="142" spans="2:27" ht="24" x14ac:dyDescent="0.2">
      <c r="B142" s="240" t="s">
        <v>507</v>
      </c>
      <c r="C142" s="241"/>
      <c r="D142" s="240" t="s">
        <v>420</v>
      </c>
      <c r="E142" s="242"/>
      <c r="F142" s="242"/>
      <c r="G142" s="242"/>
      <c r="H142" s="242"/>
      <c r="I142" s="243"/>
      <c r="J142" s="243"/>
      <c r="K142" s="243"/>
      <c r="L142" s="243"/>
      <c r="M142" s="243"/>
      <c r="N142" s="243"/>
      <c r="O142" s="244"/>
      <c r="P142" s="245"/>
      <c r="Q142" s="246"/>
      <c r="R142" s="246"/>
      <c r="S142" s="246"/>
    </row>
    <row r="143" spans="2:27" ht="48" x14ac:dyDescent="0.2">
      <c r="B143" s="158" t="s">
        <v>705</v>
      </c>
      <c r="C143" s="158" t="s">
        <v>421</v>
      </c>
      <c r="D143" s="158" t="s">
        <v>970</v>
      </c>
      <c r="E143" s="158" t="s">
        <v>123</v>
      </c>
      <c r="F143" s="158" t="s">
        <v>408</v>
      </c>
      <c r="G143" s="158" t="s">
        <v>124</v>
      </c>
      <c r="H143" s="158" t="s">
        <v>423</v>
      </c>
      <c r="I143" s="173" t="s">
        <v>424</v>
      </c>
      <c r="J143" s="173" t="s">
        <v>165</v>
      </c>
      <c r="K143" s="173" t="s">
        <v>39</v>
      </c>
      <c r="L143" s="173" t="s">
        <v>39</v>
      </c>
      <c r="M143" s="173" t="s">
        <v>116</v>
      </c>
      <c r="N143" s="173">
        <v>2016</v>
      </c>
      <c r="O143" s="159">
        <v>2018</v>
      </c>
      <c r="P143" s="208">
        <v>791166.43</v>
      </c>
      <c r="Q143" s="209">
        <v>672491.46</v>
      </c>
      <c r="R143" s="209">
        <v>59337.49</v>
      </c>
      <c r="S143" s="209">
        <v>59337.48</v>
      </c>
    </row>
    <row r="144" spans="2:27" ht="36" x14ac:dyDescent="0.2">
      <c r="B144" s="240" t="s">
        <v>508</v>
      </c>
      <c r="C144" s="241"/>
      <c r="D144" s="240" t="s">
        <v>425</v>
      </c>
      <c r="E144" s="242"/>
      <c r="F144" s="242"/>
      <c r="G144" s="242"/>
      <c r="H144" s="242"/>
      <c r="I144" s="243"/>
      <c r="J144" s="243"/>
      <c r="K144" s="243"/>
      <c r="L144" s="243"/>
      <c r="M144" s="243"/>
      <c r="N144" s="243"/>
      <c r="O144" s="244"/>
      <c r="P144" s="245"/>
      <c r="Q144" s="246"/>
      <c r="R144" s="246"/>
      <c r="S144" s="246"/>
    </row>
    <row r="145" spans="2:19" ht="24" x14ac:dyDescent="0.2">
      <c r="B145" s="158" t="s">
        <v>706</v>
      </c>
      <c r="C145" s="158" t="s">
        <v>951</v>
      </c>
      <c r="D145" s="158" t="s">
        <v>952</v>
      </c>
      <c r="E145" s="160" t="s">
        <v>306</v>
      </c>
      <c r="F145" s="160" t="s">
        <v>408</v>
      </c>
      <c r="G145" s="158" t="s">
        <v>124</v>
      </c>
      <c r="H145" s="158" t="s">
        <v>953</v>
      </c>
      <c r="I145" s="173" t="s">
        <v>424</v>
      </c>
      <c r="J145" s="159" t="s">
        <v>797</v>
      </c>
      <c r="K145" s="173" t="s">
        <v>39</v>
      </c>
      <c r="L145" s="173" t="s">
        <v>39</v>
      </c>
      <c r="M145" s="173" t="s">
        <v>116</v>
      </c>
      <c r="N145" s="276">
        <v>2021</v>
      </c>
      <c r="O145" s="276">
        <v>2023</v>
      </c>
      <c r="P145" s="210">
        <v>3166565.62</v>
      </c>
      <c r="Q145" s="210">
        <v>2691580.76</v>
      </c>
      <c r="R145" s="210">
        <v>237492.43</v>
      </c>
      <c r="S145" s="210">
        <v>237492.43</v>
      </c>
    </row>
    <row r="146" spans="2:19" x14ac:dyDescent="0.2">
      <c r="B146" s="150" t="s">
        <v>934</v>
      </c>
      <c r="C146" s="165"/>
      <c r="D146" s="150" t="s">
        <v>935</v>
      </c>
      <c r="E146" s="165"/>
      <c r="F146" s="165"/>
      <c r="G146" s="165"/>
      <c r="H146" s="165"/>
      <c r="I146" s="192"/>
      <c r="J146" s="192"/>
      <c r="K146" s="192"/>
      <c r="L146" s="192"/>
      <c r="M146" s="192"/>
      <c r="N146" s="192"/>
      <c r="O146" s="193"/>
      <c r="P146" s="231"/>
      <c r="Q146" s="232"/>
      <c r="R146" s="232"/>
      <c r="S146" s="232"/>
    </row>
    <row r="147" spans="2:19" ht="24" x14ac:dyDescent="0.2">
      <c r="B147" s="158" t="s">
        <v>936</v>
      </c>
      <c r="C147" s="158" t="s">
        <v>937</v>
      </c>
      <c r="D147" s="158" t="s">
        <v>938</v>
      </c>
      <c r="E147" s="158" t="s">
        <v>939</v>
      </c>
      <c r="F147" s="158"/>
      <c r="G147" s="158"/>
      <c r="H147" s="158"/>
      <c r="I147" s="173" t="s">
        <v>940</v>
      </c>
      <c r="J147" s="173" t="s">
        <v>39</v>
      </c>
      <c r="K147" s="173" t="s">
        <v>798</v>
      </c>
      <c r="L147" s="173" t="s">
        <v>39</v>
      </c>
      <c r="M147" s="173"/>
      <c r="N147" s="173">
        <v>2019</v>
      </c>
      <c r="O147" s="159">
        <v>2020</v>
      </c>
      <c r="P147" s="208">
        <f>S147</f>
        <v>40000000</v>
      </c>
      <c r="Q147" s="209">
        <v>0</v>
      </c>
      <c r="R147" s="209">
        <v>0</v>
      </c>
      <c r="S147" s="209">
        <v>40000000</v>
      </c>
    </row>
    <row r="148" spans="2:19" ht="36" x14ac:dyDescent="0.2">
      <c r="B148" s="155" t="s">
        <v>509</v>
      </c>
      <c r="C148" s="170"/>
      <c r="D148" s="155" t="s">
        <v>429</v>
      </c>
      <c r="E148" s="156"/>
      <c r="F148" s="156"/>
      <c r="G148" s="156"/>
      <c r="H148" s="156"/>
      <c r="I148" s="191"/>
      <c r="J148" s="191"/>
      <c r="K148" s="191"/>
      <c r="L148" s="191"/>
      <c r="M148" s="191"/>
      <c r="N148" s="191"/>
      <c r="O148" s="183"/>
      <c r="P148" s="236"/>
      <c r="Q148" s="237"/>
      <c r="R148" s="237"/>
      <c r="S148" s="237"/>
    </row>
    <row r="149" spans="2:19" ht="24" x14ac:dyDescent="0.2">
      <c r="B149" s="155" t="s">
        <v>510</v>
      </c>
      <c r="C149" s="170"/>
      <c r="D149" s="155" t="s">
        <v>430</v>
      </c>
      <c r="E149" s="156"/>
      <c r="F149" s="156"/>
      <c r="G149" s="156"/>
      <c r="H149" s="156"/>
      <c r="I149" s="191"/>
      <c r="J149" s="191"/>
      <c r="K149" s="191"/>
      <c r="L149" s="191"/>
      <c r="M149" s="191"/>
      <c r="N149" s="191"/>
      <c r="O149" s="183"/>
      <c r="P149" s="236"/>
      <c r="Q149" s="237"/>
      <c r="R149" s="237"/>
      <c r="S149" s="237"/>
    </row>
    <row r="150" spans="2:19" ht="24" x14ac:dyDescent="0.2">
      <c r="B150" s="158" t="s">
        <v>707</v>
      </c>
      <c r="C150" s="158" t="s">
        <v>431</v>
      </c>
      <c r="D150" s="158" t="s">
        <v>432</v>
      </c>
      <c r="E150" s="158" t="s">
        <v>139</v>
      </c>
      <c r="F150" s="158" t="s">
        <v>408</v>
      </c>
      <c r="G150" s="158" t="s">
        <v>157</v>
      </c>
      <c r="H150" s="160" t="s">
        <v>433</v>
      </c>
      <c r="I150" s="173" t="s">
        <v>115</v>
      </c>
      <c r="J150" s="173" t="s">
        <v>39</v>
      </c>
      <c r="K150" s="173" t="s">
        <v>39</v>
      </c>
      <c r="L150" s="173" t="s">
        <v>39</v>
      </c>
      <c r="M150" s="173" t="s">
        <v>116</v>
      </c>
      <c r="N150" s="173">
        <v>2018</v>
      </c>
      <c r="O150" s="256">
        <v>2021</v>
      </c>
      <c r="P150" s="233">
        <f t="shared" ref="P150:P152" si="28">Q150+R150+S150</f>
        <v>428553.35000000003</v>
      </c>
      <c r="Q150" s="209">
        <v>364270.33</v>
      </c>
      <c r="R150" s="209">
        <v>32141.51</v>
      </c>
      <c r="S150" s="209">
        <v>32141.51</v>
      </c>
    </row>
    <row r="151" spans="2:19" ht="24" x14ac:dyDescent="0.2">
      <c r="B151" s="158" t="s">
        <v>708</v>
      </c>
      <c r="C151" s="158" t="s">
        <v>434</v>
      </c>
      <c r="D151" s="158" t="s">
        <v>435</v>
      </c>
      <c r="E151" s="158" t="s">
        <v>139</v>
      </c>
      <c r="F151" s="158" t="s">
        <v>408</v>
      </c>
      <c r="G151" s="158" t="s">
        <v>157</v>
      </c>
      <c r="H151" s="160" t="s">
        <v>433</v>
      </c>
      <c r="I151" s="173" t="s">
        <v>115</v>
      </c>
      <c r="J151" s="173" t="s">
        <v>39</v>
      </c>
      <c r="K151" s="173" t="s">
        <v>39</v>
      </c>
      <c r="L151" s="173" t="s">
        <v>39</v>
      </c>
      <c r="M151" s="173" t="s">
        <v>116</v>
      </c>
      <c r="N151" s="173">
        <v>2018</v>
      </c>
      <c r="O151" s="256">
        <v>2020</v>
      </c>
      <c r="P151" s="208">
        <f t="shared" si="28"/>
        <v>988262.55</v>
      </c>
      <c r="Q151" s="209">
        <v>840023.16</v>
      </c>
      <c r="R151" s="209">
        <v>74119.7</v>
      </c>
      <c r="S151" s="209">
        <v>74119.69</v>
      </c>
    </row>
    <row r="152" spans="2:19" ht="24" x14ac:dyDescent="0.2">
      <c r="B152" s="161" t="s">
        <v>709</v>
      </c>
      <c r="C152" s="161" t="s">
        <v>436</v>
      </c>
      <c r="D152" s="161" t="s">
        <v>437</v>
      </c>
      <c r="E152" s="161" t="s">
        <v>139</v>
      </c>
      <c r="F152" s="161" t="s">
        <v>408</v>
      </c>
      <c r="G152" s="161" t="s">
        <v>157</v>
      </c>
      <c r="H152" s="163" t="s">
        <v>433</v>
      </c>
      <c r="I152" s="174" t="s">
        <v>115</v>
      </c>
      <c r="J152" s="174" t="s">
        <v>39</v>
      </c>
      <c r="K152" s="174" t="s">
        <v>39</v>
      </c>
      <c r="L152" s="174" t="s">
        <v>39</v>
      </c>
      <c r="M152" s="174" t="s">
        <v>116</v>
      </c>
      <c r="N152" s="174">
        <v>2018</v>
      </c>
      <c r="O152" s="291">
        <v>2020</v>
      </c>
      <c r="P152" s="230">
        <f t="shared" si="28"/>
        <v>480134.26999999996</v>
      </c>
      <c r="Q152" s="227">
        <v>408114.1</v>
      </c>
      <c r="R152" s="227">
        <v>36010.089999999997</v>
      </c>
      <c r="S152" s="227">
        <v>36010.080000000002</v>
      </c>
    </row>
    <row r="153" spans="2:19" ht="36" x14ac:dyDescent="0.2">
      <c r="B153" s="158" t="s">
        <v>710</v>
      </c>
      <c r="C153" s="158" t="s">
        <v>438</v>
      </c>
      <c r="D153" s="158" t="s">
        <v>439</v>
      </c>
      <c r="E153" s="158" t="s">
        <v>119</v>
      </c>
      <c r="F153" s="158" t="s">
        <v>408</v>
      </c>
      <c r="G153" s="158" t="s">
        <v>120</v>
      </c>
      <c r="H153" s="160" t="s">
        <v>433</v>
      </c>
      <c r="I153" s="173" t="s">
        <v>115</v>
      </c>
      <c r="J153" s="173" t="s">
        <v>39</v>
      </c>
      <c r="K153" s="173" t="s">
        <v>39</v>
      </c>
      <c r="L153" s="173" t="s">
        <v>39</v>
      </c>
      <c r="M153" s="173" t="s">
        <v>116</v>
      </c>
      <c r="N153" s="173">
        <v>2018</v>
      </c>
      <c r="O153" s="256">
        <v>2020</v>
      </c>
      <c r="P153" s="208">
        <v>633721.68999999994</v>
      </c>
      <c r="Q153" s="209">
        <v>538663.42000000004</v>
      </c>
      <c r="R153" s="209">
        <v>47529.14</v>
      </c>
      <c r="S153" s="209">
        <v>47529.13</v>
      </c>
    </row>
    <row r="154" spans="2:19" ht="36" x14ac:dyDescent="0.2">
      <c r="B154" s="182" t="s">
        <v>711</v>
      </c>
      <c r="C154" s="182" t="s">
        <v>440</v>
      </c>
      <c r="D154" s="182" t="s">
        <v>441</v>
      </c>
      <c r="E154" s="182" t="s">
        <v>119</v>
      </c>
      <c r="F154" s="182" t="s">
        <v>408</v>
      </c>
      <c r="G154" s="182" t="s">
        <v>120</v>
      </c>
      <c r="H154" s="284" t="s">
        <v>433</v>
      </c>
      <c r="I154" s="285" t="s">
        <v>115</v>
      </c>
      <c r="J154" s="285" t="s">
        <v>39</v>
      </c>
      <c r="K154" s="285" t="s">
        <v>39</v>
      </c>
      <c r="L154" s="285" t="s">
        <v>39</v>
      </c>
      <c r="M154" s="285" t="s">
        <v>116</v>
      </c>
      <c r="N154" s="285">
        <v>2018</v>
      </c>
      <c r="O154" s="286">
        <v>2020</v>
      </c>
      <c r="P154" s="287">
        <f t="shared" ref="P154" si="29">Q154+R154+S154</f>
        <v>1129495.2</v>
      </c>
      <c r="Q154" s="288">
        <v>960070.91</v>
      </c>
      <c r="R154" s="288">
        <v>84712.14</v>
      </c>
      <c r="S154" s="288">
        <v>84712.15</v>
      </c>
    </row>
    <row r="155" spans="2:19" ht="36" x14ac:dyDescent="0.2">
      <c r="B155" s="158" t="s">
        <v>712</v>
      </c>
      <c r="C155" s="158" t="s">
        <v>442</v>
      </c>
      <c r="D155" s="158" t="s">
        <v>443</v>
      </c>
      <c r="E155" s="158" t="s">
        <v>119</v>
      </c>
      <c r="F155" s="158" t="s">
        <v>408</v>
      </c>
      <c r="G155" s="158" t="s">
        <v>120</v>
      </c>
      <c r="H155" s="160" t="s">
        <v>433</v>
      </c>
      <c r="I155" s="173" t="s">
        <v>115</v>
      </c>
      <c r="J155" s="173" t="s">
        <v>39</v>
      </c>
      <c r="K155" s="173" t="s">
        <v>39</v>
      </c>
      <c r="L155" s="173" t="s">
        <v>39</v>
      </c>
      <c r="M155" s="173" t="s">
        <v>116</v>
      </c>
      <c r="N155" s="173">
        <v>2018</v>
      </c>
      <c r="O155" s="256">
        <v>2021</v>
      </c>
      <c r="P155" s="208">
        <v>537297.89</v>
      </c>
      <c r="Q155" s="209">
        <v>456703.21</v>
      </c>
      <c r="R155" s="209">
        <v>40297.339999999997</v>
      </c>
      <c r="S155" s="209">
        <v>40297.339999999997</v>
      </c>
    </row>
    <row r="156" spans="2:19" ht="24" x14ac:dyDescent="0.2">
      <c r="B156" s="164" t="s">
        <v>511</v>
      </c>
      <c r="C156" s="167"/>
      <c r="D156" s="164" t="s">
        <v>444</v>
      </c>
      <c r="E156" s="165"/>
      <c r="F156" s="165"/>
      <c r="G156" s="165"/>
      <c r="H156" s="165"/>
      <c r="I156" s="192"/>
      <c r="J156" s="192"/>
      <c r="K156" s="192"/>
      <c r="L156" s="192"/>
      <c r="M156" s="192"/>
      <c r="N156" s="192"/>
      <c r="O156" s="193"/>
      <c r="P156" s="231"/>
      <c r="Q156" s="232"/>
      <c r="R156" s="232"/>
      <c r="S156" s="232"/>
    </row>
    <row r="157" spans="2:19" ht="60" x14ac:dyDescent="0.2">
      <c r="B157" s="158" t="s">
        <v>713</v>
      </c>
      <c r="C157" s="158"/>
      <c r="D157" s="158" t="s">
        <v>445</v>
      </c>
      <c r="E157" s="158" t="s">
        <v>446</v>
      </c>
      <c r="F157" s="158" t="s">
        <v>447</v>
      </c>
      <c r="G157" s="158" t="s">
        <v>448</v>
      </c>
      <c r="H157" s="160" t="s">
        <v>449</v>
      </c>
      <c r="I157" s="173" t="s">
        <v>115</v>
      </c>
      <c r="J157" s="173" t="s">
        <v>39</v>
      </c>
      <c r="K157" s="173" t="s">
        <v>39</v>
      </c>
      <c r="L157" s="173" t="s">
        <v>39</v>
      </c>
      <c r="M157" s="173" t="s">
        <v>116</v>
      </c>
      <c r="N157" s="173"/>
      <c r="O157" s="159"/>
      <c r="P157" s="233">
        <f>Q157+R157+S157</f>
        <v>4865298</v>
      </c>
      <c r="Q157" s="209">
        <v>3892238</v>
      </c>
      <c r="R157" s="209">
        <v>0</v>
      </c>
      <c r="S157" s="209">
        <v>973060</v>
      </c>
    </row>
    <row r="158" spans="2:19" x14ac:dyDescent="0.2">
      <c r="B158" s="155" t="s">
        <v>450</v>
      </c>
      <c r="C158" s="170"/>
      <c r="D158" s="155" t="s">
        <v>451</v>
      </c>
      <c r="E158" s="156"/>
      <c r="F158" s="156"/>
      <c r="G158" s="156"/>
      <c r="H158" s="156"/>
      <c r="I158" s="191"/>
      <c r="J158" s="191"/>
      <c r="K158" s="191"/>
      <c r="L158" s="191"/>
      <c r="M158" s="191"/>
      <c r="N158" s="191"/>
      <c r="O158" s="183"/>
      <c r="P158" s="236"/>
      <c r="Q158" s="237"/>
      <c r="R158" s="237"/>
      <c r="S158" s="237"/>
    </row>
    <row r="159" spans="2:19" ht="48" x14ac:dyDescent="0.2">
      <c r="B159" s="155" t="s">
        <v>512</v>
      </c>
      <c r="C159" s="170"/>
      <c r="D159" s="155" t="s">
        <v>452</v>
      </c>
      <c r="E159" s="156"/>
      <c r="F159" s="156"/>
      <c r="G159" s="156"/>
      <c r="H159" s="156"/>
      <c r="I159" s="191"/>
      <c r="J159" s="191"/>
      <c r="K159" s="191"/>
      <c r="L159" s="191"/>
      <c r="M159" s="191"/>
      <c r="N159" s="191"/>
      <c r="O159" s="183"/>
      <c r="P159" s="236"/>
      <c r="Q159" s="237"/>
      <c r="R159" s="237"/>
      <c r="S159" s="237"/>
    </row>
    <row r="160" spans="2:19" ht="48" x14ac:dyDescent="0.2">
      <c r="B160" s="155" t="s">
        <v>513</v>
      </c>
      <c r="C160" s="170"/>
      <c r="D160" s="155" t="s">
        <v>453</v>
      </c>
      <c r="E160" s="156"/>
      <c r="F160" s="156"/>
      <c r="G160" s="156"/>
      <c r="H160" s="156"/>
      <c r="I160" s="191"/>
      <c r="J160" s="191"/>
      <c r="K160" s="191"/>
      <c r="L160" s="191"/>
      <c r="M160" s="191"/>
      <c r="N160" s="191"/>
      <c r="O160" s="183"/>
      <c r="P160" s="236"/>
      <c r="Q160" s="237"/>
      <c r="R160" s="237"/>
      <c r="S160" s="237"/>
    </row>
    <row r="161" spans="2:19" ht="36" x14ac:dyDescent="0.2">
      <c r="B161" s="155" t="s">
        <v>514</v>
      </c>
      <c r="C161" s="170"/>
      <c r="D161" s="155" t="s">
        <v>454</v>
      </c>
      <c r="E161" s="156"/>
      <c r="F161" s="156"/>
      <c r="G161" s="156"/>
      <c r="H161" s="156"/>
      <c r="I161" s="191"/>
      <c r="J161" s="191"/>
      <c r="K161" s="191"/>
      <c r="L161" s="191"/>
      <c r="M161" s="191"/>
      <c r="N161" s="191"/>
      <c r="O161" s="183"/>
      <c r="P161" s="236"/>
      <c r="Q161" s="237"/>
      <c r="R161" s="237"/>
      <c r="S161" s="237"/>
    </row>
    <row r="162" spans="2:19" ht="36" x14ac:dyDescent="0.2">
      <c r="B162" s="158" t="s">
        <v>714</v>
      </c>
      <c r="C162" s="158" t="s">
        <v>455</v>
      </c>
      <c r="D162" s="158" t="s">
        <v>456</v>
      </c>
      <c r="E162" s="158" t="s">
        <v>123</v>
      </c>
      <c r="F162" s="158" t="s">
        <v>408</v>
      </c>
      <c r="G162" s="158" t="s">
        <v>124</v>
      </c>
      <c r="H162" s="158" t="s">
        <v>457</v>
      </c>
      <c r="I162" s="173" t="s">
        <v>115</v>
      </c>
      <c r="J162" s="173" t="s">
        <v>39</v>
      </c>
      <c r="K162" s="173" t="s">
        <v>39</v>
      </c>
      <c r="L162" s="173" t="s">
        <v>39</v>
      </c>
      <c r="M162" s="173" t="s">
        <v>116</v>
      </c>
      <c r="N162" s="173">
        <v>2018</v>
      </c>
      <c r="O162" s="159">
        <v>2020</v>
      </c>
      <c r="P162" s="233">
        <f>Q162+R162+S162</f>
        <v>342733.49</v>
      </c>
      <c r="Q162" s="209">
        <v>291323.46000000002</v>
      </c>
      <c r="R162" s="209">
        <v>0</v>
      </c>
      <c r="S162" s="209">
        <v>51410.03</v>
      </c>
    </row>
    <row r="163" spans="2:19" x14ac:dyDescent="0.2">
      <c r="B163" s="258"/>
      <c r="C163" s="258"/>
      <c r="D163" s="258"/>
      <c r="E163" s="259"/>
      <c r="F163" s="259"/>
      <c r="G163" s="259"/>
      <c r="H163" s="259"/>
      <c r="I163" s="260"/>
      <c r="J163" s="260"/>
      <c r="K163" s="260"/>
      <c r="L163" s="260"/>
      <c r="M163" s="260"/>
      <c r="N163" s="260"/>
      <c r="O163" s="261"/>
      <c r="P163" s="262"/>
      <c r="Q163" s="263"/>
      <c r="R163" s="263"/>
      <c r="S163" s="263"/>
    </row>
    <row r="164" spans="2:19" x14ac:dyDescent="0.2">
      <c r="B164" s="264"/>
      <c r="C164" s="259"/>
      <c r="D164" s="259"/>
      <c r="E164" s="259"/>
      <c r="F164" s="259"/>
      <c r="G164" s="259"/>
      <c r="H164" s="259"/>
      <c r="I164" s="260"/>
      <c r="J164" s="260"/>
      <c r="K164" s="260"/>
      <c r="L164" s="260"/>
      <c r="M164" s="260"/>
      <c r="N164" s="260"/>
      <c r="O164" s="261"/>
      <c r="P164" s="262"/>
      <c r="Q164" s="263"/>
      <c r="R164" s="263"/>
      <c r="S164" s="263"/>
    </row>
    <row r="165" spans="2:19" x14ac:dyDescent="0.2">
      <c r="B165" s="154"/>
      <c r="C165" s="264"/>
      <c r="D165" s="259"/>
      <c r="E165" s="259"/>
      <c r="F165" s="259"/>
      <c r="G165" s="259"/>
      <c r="H165" s="259"/>
      <c r="I165" s="259"/>
      <c r="J165" s="259"/>
      <c r="K165" s="259"/>
      <c r="L165" s="259"/>
      <c r="M165" s="259"/>
      <c r="N165" s="260"/>
      <c r="O165" s="259"/>
      <c r="P165" s="265"/>
      <c r="Q165" s="266"/>
      <c r="R165" s="266"/>
      <c r="S165" s="266"/>
    </row>
    <row r="166" spans="2:19" x14ac:dyDescent="0.2">
      <c r="B166" s="154"/>
      <c r="C166" s="264"/>
      <c r="D166" s="259"/>
      <c r="E166" s="259"/>
      <c r="F166" s="259"/>
      <c r="G166" s="259"/>
      <c r="H166" s="259"/>
      <c r="I166" s="259"/>
      <c r="J166" s="259"/>
      <c r="K166" s="259"/>
      <c r="L166" s="259"/>
      <c r="M166" s="259"/>
      <c r="N166" s="260"/>
      <c r="O166" s="259"/>
      <c r="P166" s="265"/>
      <c r="Q166" s="267"/>
      <c r="R166" s="266"/>
      <c r="S166" s="266"/>
    </row>
    <row r="167" spans="2:19" x14ac:dyDescent="0.2">
      <c r="B167" s="298"/>
      <c r="C167" s="299"/>
      <c r="D167" s="299"/>
      <c r="E167" s="299"/>
      <c r="F167" s="299"/>
      <c r="G167" s="299"/>
      <c r="H167" s="299"/>
      <c r="I167" s="299"/>
      <c r="J167" s="299"/>
      <c r="K167" s="299"/>
      <c r="L167" s="299"/>
      <c r="M167" s="299"/>
      <c r="N167" s="299"/>
      <c r="O167" s="299"/>
      <c r="P167" s="299"/>
      <c r="Q167" s="299"/>
      <c r="R167" s="299"/>
      <c r="S167" s="299"/>
    </row>
    <row r="168" spans="2:19" x14ac:dyDescent="0.2">
      <c r="B168" s="154"/>
      <c r="C168" s="268"/>
      <c r="D168" s="268"/>
      <c r="E168" s="268"/>
      <c r="F168" s="268"/>
      <c r="G168" s="268"/>
      <c r="H168" s="268"/>
      <c r="I168" s="268"/>
      <c r="J168" s="268"/>
      <c r="K168" s="268"/>
      <c r="L168" s="268"/>
      <c r="M168" s="268"/>
      <c r="N168" s="269"/>
      <c r="O168" s="268"/>
      <c r="P168" s="270"/>
      <c r="Q168" s="270"/>
      <c r="R168" s="270"/>
      <c r="S168" s="270"/>
    </row>
    <row r="169" spans="2:19" x14ac:dyDescent="0.2">
      <c r="B169" s="298"/>
      <c r="C169" s="299"/>
      <c r="D169" s="299"/>
      <c r="E169" s="299"/>
      <c r="F169" s="299"/>
      <c r="G169" s="299"/>
      <c r="H169" s="299"/>
      <c r="I169" s="299"/>
      <c r="J169" s="299"/>
      <c r="K169" s="299"/>
      <c r="L169" s="299"/>
      <c r="M169" s="299"/>
      <c r="N169" s="299"/>
      <c r="O169" s="299"/>
      <c r="P169" s="299"/>
      <c r="Q169" s="299"/>
      <c r="R169" s="299"/>
      <c r="S169" s="299"/>
    </row>
    <row r="170" spans="2:19" x14ac:dyDescent="0.2">
      <c r="B170" s="154"/>
      <c r="C170" s="268"/>
      <c r="D170" s="268"/>
      <c r="E170" s="268"/>
      <c r="F170" s="268"/>
      <c r="G170" s="268"/>
      <c r="H170" s="268"/>
      <c r="I170" s="268"/>
      <c r="J170" s="268"/>
      <c r="K170" s="268"/>
      <c r="L170" s="268"/>
      <c r="M170" s="268"/>
      <c r="N170" s="269"/>
      <c r="O170" s="268"/>
      <c r="P170" s="270"/>
      <c r="Q170" s="270"/>
      <c r="R170" s="270"/>
      <c r="S170" s="270"/>
    </row>
    <row r="171" spans="2:19" x14ac:dyDescent="0.2">
      <c r="B171" s="154"/>
      <c r="C171" s="268"/>
      <c r="D171" s="268"/>
      <c r="E171" s="268"/>
      <c r="F171" s="268"/>
      <c r="G171" s="268"/>
      <c r="H171" s="268"/>
      <c r="I171" s="268"/>
      <c r="J171" s="268"/>
      <c r="K171" s="268"/>
      <c r="L171" s="268"/>
      <c r="M171" s="268"/>
      <c r="N171" s="269"/>
      <c r="O171" s="268"/>
      <c r="P171" s="270"/>
      <c r="Q171" s="270"/>
      <c r="R171" s="270"/>
      <c r="S171" s="270"/>
    </row>
    <row r="172" spans="2:19" x14ac:dyDescent="0.2">
      <c r="B172" s="298"/>
      <c r="C172" s="299"/>
      <c r="D172" s="299"/>
      <c r="E172" s="299"/>
      <c r="F172" s="299"/>
      <c r="G172" s="299"/>
      <c r="H172" s="299"/>
      <c r="I172" s="299"/>
      <c r="J172" s="299"/>
      <c r="K172" s="299"/>
      <c r="L172" s="299"/>
      <c r="M172" s="299"/>
      <c r="N172" s="299"/>
      <c r="O172" s="299"/>
      <c r="P172" s="299"/>
      <c r="Q172" s="299"/>
      <c r="R172" s="299"/>
      <c r="S172" s="299"/>
    </row>
    <row r="173" spans="2:19" x14ac:dyDescent="0.2">
      <c r="B173" s="154"/>
      <c r="N173" s="221"/>
    </row>
    <row r="174" spans="2:19" x14ac:dyDescent="0.2">
      <c r="B174" s="154"/>
      <c r="N174" s="221"/>
    </row>
    <row r="175" spans="2:19" x14ac:dyDescent="0.2">
      <c r="B175" s="154"/>
      <c r="N175" s="221"/>
    </row>
    <row r="176" spans="2:19" x14ac:dyDescent="0.2">
      <c r="B176" s="154"/>
      <c r="N176" s="221"/>
    </row>
    <row r="177" spans="2:19" x14ac:dyDescent="0.2">
      <c r="B177" s="154"/>
      <c r="N177" s="221"/>
    </row>
    <row r="178" spans="2:19" x14ac:dyDescent="0.2">
      <c r="B178" s="298"/>
      <c r="C178" s="299"/>
      <c r="D178" s="299"/>
      <c r="E178" s="299"/>
      <c r="F178" s="299"/>
      <c r="G178" s="299"/>
      <c r="H178" s="299"/>
      <c r="I178" s="299"/>
      <c r="J178" s="299"/>
      <c r="K178" s="299"/>
      <c r="L178" s="299"/>
      <c r="M178" s="299"/>
      <c r="N178" s="299"/>
      <c r="O178" s="299"/>
      <c r="P178" s="299"/>
      <c r="Q178" s="299"/>
      <c r="R178" s="299"/>
      <c r="S178" s="299"/>
    </row>
    <row r="179" spans="2:19" x14ac:dyDescent="0.2">
      <c r="B179" s="298"/>
      <c r="C179" s="299"/>
      <c r="D179" s="299"/>
      <c r="E179" s="299"/>
      <c r="F179" s="299"/>
      <c r="G179" s="299"/>
      <c r="H179" s="299"/>
      <c r="I179" s="299"/>
      <c r="J179" s="299"/>
      <c r="K179" s="299"/>
      <c r="L179" s="299"/>
      <c r="M179" s="299"/>
      <c r="N179" s="299"/>
      <c r="O179" s="299"/>
      <c r="P179" s="299"/>
      <c r="Q179" s="299"/>
      <c r="R179" s="299"/>
      <c r="S179" s="299"/>
    </row>
    <row r="180" spans="2:19" x14ac:dyDescent="0.2">
      <c r="B180" s="298"/>
      <c r="C180" s="299"/>
      <c r="D180" s="299"/>
      <c r="E180" s="299"/>
      <c r="F180" s="299"/>
      <c r="G180" s="299"/>
      <c r="H180" s="299"/>
      <c r="I180" s="299"/>
      <c r="J180" s="299"/>
      <c r="K180" s="299"/>
      <c r="L180" s="299"/>
      <c r="M180" s="299"/>
      <c r="N180" s="299"/>
      <c r="O180" s="299"/>
      <c r="P180" s="299"/>
      <c r="Q180" s="299"/>
      <c r="R180" s="299"/>
      <c r="S180" s="299"/>
    </row>
    <row r="181" spans="2:19" x14ac:dyDescent="0.2">
      <c r="B181" s="298"/>
      <c r="C181" s="299"/>
      <c r="D181" s="299"/>
      <c r="E181" s="299"/>
      <c r="F181" s="299"/>
      <c r="G181" s="299"/>
      <c r="H181" s="299"/>
      <c r="I181" s="299"/>
      <c r="J181" s="299"/>
      <c r="K181" s="299"/>
      <c r="L181" s="299"/>
      <c r="M181" s="299"/>
      <c r="N181" s="299"/>
      <c r="O181" s="299"/>
      <c r="P181" s="299"/>
      <c r="Q181" s="299"/>
      <c r="R181" s="299"/>
      <c r="S181" s="299"/>
    </row>
    <row r="182" spans="2:19" x14ac:dyDescent="0.2">
      <c r="B182" s="298"/>
      <c r="C182" s="299"/>
      <c r="D182" s="299"/>
      <c r="E182" s="299"/>
      <c r="F182" s="299"/>
      <c r="G182" s="299"/>
      <c r="H182" s="299"/>
      <c r="I182" s="299"/>
      <c r="J182" s="299"/>
      <c r="K182" s="299"/>
      <c r="L182" s="299"/>
      <c r="M182" s="299"/>
      <c r="N182" s="299"/>
      <c r="O182" s="299"/>
      <c r="P182" s="299"/>
      <c r="Q182" s="299"/>
      <c r="R182" s="299"/>
      <c r="S182" s="299"/>
    </row>
    <row r="183" spans="2:19" x14ac:dyDescent="0.2">
      <c r="B183" s="298"/>
      <c r="C183" s="299"/>
      <c r="D183" s="299"/>
      <c r="E183" s="299"/>
      <c r="F183" s="299"/>
      <c r="G183" s="299"/>
      <c r="H183" s="299"/>
      <c r="I183" s="299"/>
      <c r="J183" s="299"/>
      <c r="K183" s="299"/>
      <c r="L183" s="299"/>
      <c r="M183" s="299"/>
      <c r="N183" s="299"/>
      <c r="O183" s="299"/>
      <c r="P183" s="299"/>
      <c r="Q183" s="299"/>
      <c r="R183" s="299"/>
      <c r="S183" s="299"/>
    </row>
    <row r="184" spans="2:19" x14ac:dyDescent="0.2">
      <c r="N184" s="221"/>
    </row>
    <row r="185" spans="2:19" x14ac:dyDescent="0.2">
      <c r="N185" s="221"/>
    </row>
    <row r="186" spans="2:19" x14ac:dyDescent="0.2">
      <c r="N186" s="221"/>
    </row>
    <row r="187" spans="2:19" x14ac:dyDescent="0.2">
      <c r="N187" s="221"/>
    </row>
    <row r="188" spans="2:19" x14ac:dyDescent="0.2">
      <c r="N188" s="221"/>
    </row>
    <row r="189" spans="2:19" x14ac:dyDescent="0.2">
      <c r="N189" s="221"/>
    </row>
    <row r="190" spans="2:19" x14ac:dyDescent="0.2">
      <c r="N190" s="221"/>
    </row>
    <row r="191" spans="2:19" x14ac:dyDescent="0.2">
      <c r="N191" s="221"/>
    </row>
    <row r="192" spans="2:19" x14ac:dyDescent="0.2">
      <c r="N192" s="221"/>
    </row>
    <row r="193" spans="14:14" x14ac:dyDescent="0.2">
      <c r="N193" s="221"/>
    </row>
    <row r="194" spans="14:14" x14ac:dyDescent="0.2">
      <c r="N194" s="221"/>
    </row>
    <row r="195" spans="14:14" x14ac:dyDescent="0.2">
      <c r="N195" s="221"/>
    </row>
    <row r="196" spans="14:14" x14ac:dyDescent="0.2">
      <c r="N196" s="221"/>
    </row>
    <row r="197" spans="14:14" x14ac:dyDescent="0.2">
      <c r="N197" s="221"/>
    </row>
    <row r="198" spans="14:14" x14ac:dyDescent="0.2">
      <c r="N198" s="221"/>
    </row>
    <row r="199" spans="14:14" x14ac:dyDescent="0.2">
      <c r="N199" s="221"/>
    </row>
    <row r="200" spans="14:14" x14ac:dyDescent="0.2">
      <c r="N200" s="221"/>
    </row>
    <row r="201" spans="14:14" x14ac:dyDescent="0.2">
      <c r="N201" s="221"/>
    </row>
    <row r="202" spans="14:14" x14ac:dyDescent="0.2">
      <c r="N202" s="221"/>
    </row>
    <row r="203" spans="14:14" x14ac:dyDescent="0.2">
      <c r="N203" s="221"/>
    </row>
    <row r="204" spans="14:14" x14ac:dyDescent="0.2">
      <c r="N204" s="221"/>
    </row>
    <row r="205" spans="14:14" x14ac:dyDescent="0.2">
      <c r="N205" s="221"/>
    </row>
    <row r="206" spans="14:14" x14ac:dyDescent="0.2">
      <c r="N206" s="221"/>
    </row>
    <row r="207" spans="14:14" x14ac:dyDescent="0.2">
      <c r="N207" s="221"/>
    </row>
    <row r="208" spans="14:14" x14ac:dyDescent="0.2">
      <c r="N208" s="221"/>
    </row>
    <row r="209" spans="14:14" x14ac:dyDescent="0.2">
      <c r="N209" s="221"/>
    </row>
    <row r="210" spans="14:14" x14ac:dyDescent="0.2">
      <c r="N210" s="221"/>
    </row>
    <row r="211" spans="14:14" x14ac:dyDescent="0.2">
      <c r="N211" s="221"/>
    </row>
    <row r="212" spans="14:14" x14ac:dyDescent="0.2">
      <c r="N212" s="221"/>
    </row>
    <row r="213" spans="14:14" x14ac:dyDescent="0.2">
      <c r="N213" s="221"/>
    </row>
    <row r="214" spans="14:14" x14ac:dyDescent="0.2">
      <c r="N214" s="221"/>
    </row>
    <row r="215" spans="14:14" x14ac:dyDescent="0.2">
      <c r="N215" s="221"/>
    </row>
    <row r="216" spans="14:14" x14ac:dyDescent="0.2">
      <c r="N216" s="221"/>
    </row>
    <row r="217" spans="14:14" x14ac:dyDescent="0.2">
      <c r="N217" s="221"/>
    </row>
    <row r="218" spans="14:14" x14ac:dyDescent="0.2">
      <c r="N218" s="221"/>
    </row>
    <row r="219" spans="14:14" x14ac:dyDescent="0.2">
      <c r="N219" s="221"/>
    </row>
    <row r="220" spans="14:14" x14ac:dyDescent="0.2">
      <c r="N220" s="221"/>
    </row>
    <row r="221" spans="14:14" x14ac:dyDescent="0.2">
      <c r="N221" s="221"/>
    </row>
    <row r="222" spans="14:14" x14ac:dyDescent="0.2">
      <c r="N222" s="221"/>
    </row>
    <row r="223" spans="14:14" x14ac:dyDescent="0.2">
      <c r="N223" s="221"/>
    </row>
    <row r="224" spans="14:14" x14ac:dyDescent="0.2">
      <c r="N224" s="221"/>
    </row>
    <row r="225" spans="14:14" x14ac:dyDescent="0.2">
      <c r="N225" s="221"/>
    </row>
    <row r="226" spans="14:14" x14ac:dyDescent="0.2">
      <c r="N226" s="221"/>
    </row>
    <row r="227" spans="14:14" x14ac:dyDescent="0.2">
      <c r="N227" s="221"/>
    </row>
    <row r="228" spans="14:14" x14ac:dyDescent="0.2">
      <c r="N228" s="221"/>
    </row>
    <row r="229" spans="14:14" x14ac:dyDescent="0.2">
      <c r="N229" s="221"/>
    </row>
    <row r="230" spans="14:14" x14ac:dyDescent="0.2">
      <c r="N230" s="221"/>
    </row>
    <row r="231" spans="14:14" x14ac:dyDescent="0.2">
      <c r="N231" s="221"/>
    </row>
    <row r="232" spans="14:14" x14ac:dyDescent="0.2">
      <c r="N232" s="221"/>
    </row>
    <row r="233" spans="14:14" x14ac:dyDescent="0.2">
      <c r="N233" s="221"/>
    </row>
    <row r="234" spans="14:14" x14ac:dyDescent="0.2">
      <c r="N234" s="221"/>
    </row>
    <row r="235" spans="14:14" x14ac:dyDescent="0.2">
      <c r="N235" s="221"/>
    </row>
    <row r="236" spans="14:14" x14ac:dyDescent="0.2">
      <c r="N236" s="221"/>
    </row>
    <row r="237" spans="14:14" x14ac:dyDescent="0.2">
      <c r="N237" s="221"/>
    </row>
    <row r="238" spans="14:14" x14ac:dyDescent="0.2">
      <c r="N238" s="221"/>
    </row>
    <row r="239" spans="14:14" x14ac:dyDescent="0.2">
      <c r="N239" s="221"/>
    </row>
    <row r="240" spans="14:14" x14ac:dyDescent="0.2">
      <c r="N240" s="221"/>
    </row>
    <row r="241" spans="14:14" x14ac:dyDescent="0.2">
      <c r="N241" s="221"/>
    </row>
    <row r="242" spans="14:14" x14ac:dyDescent="0.2">
      <c r="N242" s="221"/>
    </row>
    <row r="243" spans="14:14" x14ac:dyDescent="0.2">
      <c r="N243" s="221"/>
    </row>
    <row r="244" spans="14:14" x14ac:dyDescent="0.2">
      <c r="N244" s="221"/>
    </row>
    <row r="245" spans="14:14" x14ac:dyDescent="0.2">
      <c r="N245" s="221"/>
    </row>
    <row r="246" spans="14:14" x14ac:dyDescent="0.2">
      <c r="N246" s="221"/>
    </row>
    <row r="247" spans="14:14" x14ac:dyDescent="0.2">
      <c r="N247" s="221"/>
    </row>
    <row r="248" spans="14:14" x14ac:dyDescent="0.2">
      <c r="N248" s="221"/>
    </row>
    <row r="249" spans="14:14" x14ac:dyDescent="0.2">
      <c r="N249" s="221"/>
    </row>
    <row r="250" spans="14:14" x14ac:dyDescent="0.2">
      <c r="N250" s="221"/>
    </row>
    <row r="251" spans="14:14" x14ac:dyDescent="0.2">
      <c r="N251" s="221"/>
    </row>
    <row r="252" spans="14:14" x14ac:dyDescent="0.2">
      <c r="N252" s="221"/>
    </row>
    <row r="253" spans="14:14" x14ac:dyDescent="0.2">
      <c r="N253" s="221"/>
    </row>
    <row r="254" spans="14:14" x14ac:dyDescent="0.2">
      <c r="N254" s="221"/>
    </row>
    <row r="255" spans="14:14" x14ac:dyDescent="0.2">
      <c r="N255" s="221"/>
    </row>
    <row r="256" spans="14:14" x14ac:dyDescent="0.2">
      <c r="N256" s="221"/>
    </row>
    <row r="257" spans="14:14" x14ac:dyDescent="0.2">
      <c r="N257" s="221"/>
    </row>
    <row r="258" spans="14:14" x14ac:dyDescent="0.2">
      <c r="N258" s="221"/>
    </row>
    <row r="259" spans="14:14" x14ac:dyDescent="0.2">
      <c r="N259" s="221"/>
    </row>
    <row r="260" spans="14:14" x14ac:dyDescent="0.2">
      <c r="N260" s="221"/>
    </row>
    <row r="261" spans="14:14" x14ac:dyDescent="0.2">
      <c r="N261" s="221"/>
    </row>
    <row r="262" spans="14:14" x14ac:dyDescent="0.2">
      <c r="N262" s="221"/>
    </row>
    <row r="263" spans="14:14" x14ac:dyDescent="0.2">
      <c r="N263" s="221"/>
    </row>
    <row r="264" spans="14:14" x14ac:dyDescent="0.2">
      <c r="N264" s="221"/>
    </row>
    <row r="265" spans="14:14" x14ac:dyDescent="0.2">
      <c r="N265" s="221"/>
    </row>
    <row r="266" spans="14:14" x14ac:dyDescent="0.2">
      <c r="N266" s="221"/>
    </row>
    <row r="267" spans="14:14" x14ac:dyDescent="0.2">
      <c r="N267" s="221"/>
    </row>
    <row r="268" spans="14:14" x14ac:dyDescent="0.2">
      <c r="N268" s="221"/>
    </row>
    <row r="269" spans="14:14" x14ac:dyDescent="0.2">
      <c r="N269" s="221"/>
    </row>
    <row r="270" spans="14:14" x14ac:dyDescent="0.2">
      <c r="N270" s="221"/>
    </row>
    <row r="271" spans="14:14" x14ac:dyDescent="0.2">
      <c r="N271" s="221"/>
    </row>
    <row r="272" spans="14:14" x14ac:dyDescent="0.2">
      <c r="N272" s="221"/>
    </row>
    <row r="273" spans="14:14" x14ac:dyDescent="0.2">
      <c r="N273" s="221"/>
    </row>
    <row r="274" spans="14:14" x14ac:dyDescent="0.2">
      <c r="N274" s="221"/>
    </row>
    <row r="275" spans="14:14" x14ac:dyDescent="0.2">
      <c r="N275" s="221"/>
    </row>
    <row r="276" spans="14:14" x14ac:dyDescent="0.2">
      <c r="N276" s="221"/>
    </row>
    <row r="277" spans="14:14" x14ac:dyDescent="0.2">
      <c r="N277" s="221"/>
    </row>
    <row r="278" spans="14:14" x14ac:dyDescent="0.2">
      <c r="N278" s="221"/>
    </row>
    <row r="279" spans="14:14" x14ac:dyDescent="0.2">
      <c r="N279" s="221"/>
    </row>
    <row r="280" spans="14:14" x14ac:dyDescent="0.2">
      <c r="N280" s="221"/>
    </row>
    <row r="281" spans="14:14" x14ac:dyDescent="0.2">
      <c r="N281" s="221"/>
    </row>
    <row r="282" spans="14:14" x14ac:dyDescent="0.2">
      <c r="N282" s="221"/>
    </row>
    <row r="283" spans="14:14" x14ac:dyDescent="0.2">
      <c r="N283" s="221"/>
    </row>
    <row r="284" spans="14:14" x14ac:dyDescent="0.2">
      <c r="N284" s="221"/>
    </row>
    <row r="285" spans="14:14" x14ac:dyDescent="0.2">
      <c r="N285" s="221"/>
    </row>
    <row r="286" spans="14:14" x14ac:dyDescent="0.2">
      <c r="N286" s="221"/>
    </row>
    <row r="287" spans="14:14" x14ac:dyDescent="0.2">
      <c r="N287" s="221"/>
    </row>
    <row r="288" spans="14:14" x14ac:dyDescent="0.2">
      <c r="N288" s="221"/>
    </row>
    <row r="289" spans="14:14" x14ac:dyDescent="0.2">
      <c r="N289" s="221"/>
    </row>
    <row r="290" spans="14:14" x14ac:dyDescent="0.2">
      <c r="N290" s="221"/>
    </row>
    <row r="291" spans="14:14" x14ac:dyDescent="0.2">
      <c r="N291" s="221"/>
    </row>
    <row r="292" spans="14:14" x14ac:dyDescent="0.2">
      <c r="N292" s="221"/>
    </row>
    <row r="293" spans="14:14" x14ac:dyDescent="0.2">
      <c r="N293" s="221"/>
    </row>
    <row r="294" spans="14:14" x14ac:dyDescent="0.2">
      <c r="N294" s="221"/>
    </row>
    <row r="295" spans="14:14" x14ac:dyDescent="0.2">
      <c r="N295" s="221"/>
    </row>
    <row r="296" spans="14:14" x14ac:dyDescent="0.2">
      <c r="N296" s="221"/>
    </row>
    <row r="297" spans="14:14" x14ac:dyDescent="0.2">
      <c r="N297" s="221"/>
    </row>
    <row r="298" spans="14:14" x14ac:dyDescent="0.2">
      <c r="N298" s="221"/>
    </row>
    <row r="299" spans="14:14" x14ac:dyDescent="0.2">
      <c r="N299" s="221"/>
    </row>
    <row r="300" spans="14:14" x14ac:dyDescent="0.2">
      <c r="N300" s="221"/>
    </row>
    <row r="301" spans="14:14" x14ac:dyDescent="0.2">
      <c r="N301" s="221"/>
    </row>
    <row r="302" spans="14:14" x14ac:dyDescent="0.2">
      <c r="N302" s="221"/>
    </row>
    <row r="303" spans="14:14" x14ac:dyDescent="0.2">
      <c r="N303" s="221"/>
    </row>
    <row r="304" spans="14:14" x14ac:dyDescent="0.2">
      <c r="N304" s="221"/>
    </row>
    <row r="305" spans="14:14" x14ac:dyDescent="0.2">
      <c r="N305" s="221"/>
    </row>
    <row r="306" spans="14:14" x14ac:dyDescent="0.2">
      <c r="N306" s="221"/>
    </row>
    <row r="307" spans="14:14" x14ac:dyDescent="0.2">
      <c r="N307" s="221"/>
    </row>
    <row r="308" spans="14:14" x14ac:dyDescent="0.2">
      <c r="N308" s="221"/>
    </row>
    <row r="309" spans="14:14" x14ac:dyDescent="0.2">
      <c r="N309" s="221"/>
    </row>
    <row r="310" spans="14:14" x14ac:dyDescent="0.2">
      <c r="N310" s="221"/>
    </row>
    <row r="311" spans="14:14" x14ac:dyDescent="0.2">
      <c r="N311" s="221"/>
    </row>
    <row r="312" spans="14:14" x14ac:dyDescent="0.2">
      <c r="N312" s="221"/>
    </row>
    <row r="313" spans="14:14" x14ac:dyDescent="0.2">
      <c r="N313" s="221"/>
    </row>
    <row r="314" spans="14:14" x14ac:dyDescent="0.2">
      <c r="N314" s="221"/>
    </row>
    <row r="315" spans="14:14" x14ac:dyDescent="0.2">
      <c r="N315" s="221"/>
    </row>
    <row r="316" spans="14:14" x14ac:dyDescent="0.2">
      <c r="N316" s="221"/>
    </row>
    <row r="317" spans="14:14" x14ac:dyDescent="0.2">
      <c r="N317" s="221"/>
    </row>
    <row r="318" spans="14:14" x14ac:dyDescent="0.2">
      <c r="N318" s="221"/>
    </row>
    <row r="319" spans="14:14" x14ac:dyDescent="0.2">
      <c r="N319" s="221"/>
    </row>
    <row r="320" spans="14:14" x14ac:dyDescent="0.2">
      <c r="N320" s="221"/>
    </row>
    <row r="321" spans="14:14" x14ac:dyDescent="0.2">
      <c r="N321" s="221"/>
    </row>
    <row r="322" spans="14:14" x14ac:dyDescent="0.2">
      <c r="N322" s="221"/>
    </row>
    <row r="323" spans="14:14" x14ac:dyDescent="0.2">
      <c r="N323" s="221"/>
    </row>
    <row r="324" spans="14:14" x14ac:dyDescent="0.2">
      <c r="N324" s="221"/>
    </row>
    <row r="325" spans="14:14" x14ac:dyDescent="0.2">
      <c r="N325" s="221"/>
    </row>
    <row r="326" spans="14:14" x14ac:dyDescent="0.2">
      <c r="N326" s="221"/>
    </row>
    <row r="327" spans="14:14" x14ac:dyDescent="0.2">
      <c r="N327" s="221"/>
    </row>
    <row r="328" spans="14:14" x14ac:dyDescent="0.2">
      <c r="N328" s="221"/>
    </row>
    <row r="329" spans="14:14" x14ac:dyDescent="0.2">
      <c r="N329" s="221"/>
    </row>
    <row r="330" spans="14:14" x14ac:dyDescent="0.2">
      <c r="N330" s="221"/>
    </row>
    <row r="331" spans="14:14" x14ac:dyDescent="0.2">
      <c r="N331" s="221"/>
    </row>
    <row r="332" spans="14:14" x14ac:dyDescent="0.2">
      <c r="N332" s="221"/>
    </row>
    <row r="333" spans="14:14" x14ac:dyDescent="0.2">
      <c r="N333" s="221"/>
    </row>
    <row r="334" spans="14:14" x14ac:dyDescent="0.2">
      <c r="N334" s="221"/>
    </row>
    <row r="335" spans="14:14" x14ac:dyDescent="0.2">
      <c r="N335" s="221"/>
    </row>
    <row r="336" spans="14:14" x14ac:dyDescent="0.2">
      <c r="N336" s="221"/>
    </row>
    <row r="337" spans="14:14" x14ac:dyDescent="0.2">
      <c r="N337" s="221"/>
    </row>
    <row r="338" spans="14:14" x14ac:dyDescent="0.2">
      <c r="N338" s="221"/>
    </row>
    <row r="339" spans="14:14" x14ac:dyDescent="0.2">
      <c r="N339" s="221"/>
    </row>
    <row r="340" spans="14:14" x14ac:dyDescent="0.2">
      <c r="N340" s="221"/>
    </row>
    <row r="341" spans="14:14" x14ac:dyDescent="0.2">
      <c r="N341" s="221"/>
    </row>
    <row r="342" spans="14:14" x14ac:dyDescent="0.2">
      <c r="N342" s="221"/>
    </row>
    <row r="343" spans="14:14" x14ac:dyDescent="0.2">
      <c r="N343" s="221"/>
    </row>
    <row r="344" spans="14:14" x14ac:dyDescent="0.2">
      <c r="N344" s="221"/>
    </row>
    <row r="345" spans="14:14" x14ac:dyDescent="0.2">
      <c r="N345" s="221"/>
    </row>
    <row r="346" spans="14:14" x14ac:dyDescent="0.2">
      <c r="N346" s="221"/>
    </row>
    <row r="347" spans="14:14" x14ac:dyDescent="0.2">
      <c r="N347" s="221"/>
    </row>
    <row r="348" spans="14:14" x14ac:dyDescent="0.2">
      <c r="N348" s="221"/>
    </row>
    <row r="349" spans="14:14" x14ac:dyDescent="0.2">
      <c r="N349" s="221"/>
    </row>
    <row r="350" spans="14:14" x14ac:dyDescent="0.2">
      <c r="N350" s="221"/>
    </row>
    <row r="351" spans="14:14" x14ac:dyDescent="0.2">
      <c r="N351" s="221"/>
    </row>
    <row r="352" spans="14:14" x14ac:dyDescent="0.2">
      <c r="N352" s="221"/>
    </row>
    <row r="353" spans="14:14" x14ac:dyDescent="0.2">
      <c r="N353" s="221"/>
    </row>
    <row r="354" spans="14:14" x14ac:dyDescent="0.2">
      <c r="N354" s="221"/>
    </row>
    <row r="355" spans="14:14" x14ac:dyDescent="0.2">
      <c r="N355" s="221"/>
    </row>
    <row r="356" spans="14:14" x14ac:dyDescent="0.2">
      <c r="N356" s="221"/>
    </row>
    <row r="357" spans="14:14" x14ac:dyDescent="0.2">
      <c r="N357" s="221"/>
    </row>
    <row r="358" spans="14:14" x14ac:dyDescent="0.2">
      <c r="N358" s="221"/>
    </row>
    <row r="359" spans="14:14" x14ac:dyDescent="0.2">
      <c r="N359" s="221"/>
    </row>
    <row r="360" spans="14:14" x14ac:dyDescent="0.2">
      <c r="N360" s="221"/>
    </row>
    <row r="361" spans="14:14" x14ac:dyDescent="0.2">
      <c r="N361" s="221"/>
    </row>
    <row r="362" spans="14:14" x14ac:dyDescent="0.2">
      <c r="N362" s="221"/>
    </row>
    <row r="363" spans="14:14" x14ac:dyDescent="0.2">
      <c r="N363" s="221"/>
    </row>
    <row r="364" spans="14:14" x14ac:dyDescent="0.2">
      <c r="N364" s="221"/>
    </row>
    <row r="365" spans="14:14" x14ac:dyDescent="0.2">
      <c r="N365" s="221"/>
    </row>
    <row r="366" spans="14:14" x14ac:dyDescent="0.2">
      <c r="N366" s="221"/>
    </row>
    <row r="367" spans="14:14" x14ac:dyDescent="0.2">
      <c r="N367" s="221"/>
    </row>
    <row r="368" spans="14:14" x14ac:dyDescent="0.2">
      <c r="N368" s="221"/>
    </row>
    <row r="369" spans="14:14" x14ac:dyDescent="0.2">
      <c r="N369" s="221"/>
    </row>
    <row r="370" spans="14:14" x14ac:dyDescent="0.2">
      <c r="N370" s="221"/>
    </row>
    <row r="371" spans="14:14" x14ac:dyDescent="0.2">
      <c r="N371" s="221"/>
    </row>
    <row r="372" spans="14:14" x14ac:dyDescent="0.2">
      <c r="N372" s="221"/>
    </row>
    <row r="373" spans="14:14" x14ac:dyDescent="0.2">
      <c r="N373" s="221"/>
    </row>
    <row r="374" spans="14:14" x14ac:dyDescent="0.2">
      <c r="N374" s="221"/>
    </row>
    <row r="375" spans="14:14" x14ac:dyDescent="0.2">
      <c r="N375" s="221"/>
    </row>
    <row r="376" spans="14:14" x14ac:dyDescent="0.2">
      <c r="N376" s="221"/>
    </row>
    <row r="377" spans="14:14" x14ac:dyDescent="0.2">
      <c r="N377" s="221"/>
    </row>
    <row r="378" spans="14:14" x14ac:dyDescent="0.2">
      <c r="N378" s="221"/>
    </row>
    <row r="379" spans="14:14" x14ac:dyDescent="0.2">
      <c r="N379" s="221"/>
    </row>
    <row r="380" spans="14:14" x14ac:dyDescent="0.2">
      <c r="N380" s="221"/>
    </row>
    <row r="381" spans="14:14" x14ac:dyDescent="0.2">
      <c r="N381" s="221"/>
    </row>
    <row r="382" spans="14:14" x14ac:dyDescent="0.2">
      <c r="N382" s="221"/>
    </row>
    <row r="383" spans="14:14" x14ac:dyDescent="0.2">
      <c r="N383" s="221"/>
    </row>
    <row r="384" spans="14:14" x14ac:dyDescent="0.2">
      <c r="N384" s="221"/>
    </row>
    <row r="385" spans="14:14" x14ac:dyDescent="0.2">
      <c r="N385" s="221"/>
    </row>
    <row r="386" spans="14:14" x14ac:dyDescent="0.2">
      <c r="N386" s="221"/>
    </row>
    <row r="387" spans="14:14" x14ac:dyDescent="0.2">
      <c r="N387" s="221"/>
    </row>
    <row r="388" spans="14:14" x14ac:dyDescent="0.2">
      <c r="N388" s="221"/>
    </row>
    <row r="389" spans="14:14" x14ac:dyDescent="0.2">
      <c r="N389" s="221"/>
    </row>
    <row r="390" spans="14:14" x14ac:dyDescent="0.2">
      <c r="N390" s="221"/>
    </row>
    <row r="391" spans="14:14" x14ac:dyDescent="0.2">
      <c r="N391" s="221"/>
    </row>
    <row r="392" spans="14:14" x14ac:dyDescent="0.2">
      <c r="N392" s="221"/>
    </row>
    <row r="393" spans="14:14" x14ac:dyDescent="0.2">
      <c r="N393" s="221"/>
    </row>
    <row r="394" spans="14:14" x14ac:dyDescent="0.2">
      <c r="N394" s="221"/>
    </row>
    <row r="395" spans="14:14" x14ac:dyDescent="0.2">
      <c r="N395" s="221"/>
    </row>
    <row r="396" spans="14:14" x14ac:dyDescent="0.2">
      <c r="N396" s="221"/>
    </row>
    <row r="397" spans="14:14" x14ac:dyDescent="0.2">
      <c r="N397" s="221"/>
    </row>
    <row r="398" spans="14:14" x14ac:dyDescent="0.2">
      <c r="N398" s="221"/>
    </row>
    <row r="399" spans="14:14" x14ac:dyDescent="0.2">
      <c r="N399" s="221"/>
    </row>
    <row r="400" spans="14:14" x14ac:dyDescent="0.2">
      <c r="N400" s="221"/>
    </row>
    <row r="401" spans="14:14" x14ac:dyDescent="0.2">
      <c r="N401" s="221"/>
    </row>
    <row r="402" spans="14:14" x14ac:dyDescent="0.2">
      <c r="N402" s="221"/>
    </row>
    <row r="403" spans="14:14" x14ac:dyDescent="0.2">
      <c r="N403" s="221"/>
    </row>
    <row r="404" spans="14:14" x14ac:dyDescent="0.2">
      <c r="N404" s="221"/>
    </row>
    <row r="405" spans="14:14" x14ac:dyDescent="0.2">
      <c r="N405" s="221"/>
    </row>
    <row r="406" spans="14:14" x14ac:dyDescent="0.2">
      <c r="N406" s="221"/>
    </row>
    <row r="407" spans="14:14" x14ac:dyDescent="0.2">
      <c r="N407" s="221"/>
    </row>
    <row r="408" spans="14:14" x14ac:dyDescent="0.2">
      <c r="N408" s="221"/>
    </row>
    <row r="409" spans="14:14" x14ac:dyDescent="0.2">
      <c r="N409" s="221"/>
    </row>
    <row r="410" spans="14:14" x14ac:dyDescent="0.2">
      <c r="N410" s="221"/>
    </row>
    <row r="411" spans="14:14" x14ac:dyDescent="0.2">
      <c r="N411" s="221"/>
    </row>
    <row r="412" spans="14:14" x14ac:dyDescent="0.2">
      <c r="N412" s="221"/>
    </row>
    <row r="413" spans="14:14" x14ac:dyDescent="0.2">
      <c r="N413" s="221"/>
    </row>
    <row r="414" spans="14:14" x14ac:dyDescent="0.2">
      <c r="N414" s="221"/>
    </row>
    <row r="415" spans="14:14" x14ac:dyDescent="0.2">
      <c r="N415" s="221"/>
    </row>
    <row r="416" spans="14:14" x14ac:dyDescent="0.2">
      <c r="N416" s="221"/>
    </row>
    <row r="417" spans="14:14" x14ac:dyDescent="0.2">
      <c r="N417" s="221"/>
    </row>
    <row r="418" spans="14:14" x14ac:dyDescent="0.2">
      <c r="N418" s="221"/>
    </row>
    <row r="419" spans="14:14" x14ac:dyDescent="0.2">
      <c r="N419" s="221"/>
    </row>
    <row r="420" spans="14:14" x14ac:dyDescent="0.2">
      <c r="N420" s="221"/>
    </row>
    <row r="421" spans="14:14" x14ac:dyDescent="0.2">
      <c r="N421" s="221"/>
    </row>
    <row r="422" spans="14:14" x14ac:dyDescent="0.2">
      <c r="N422" s="221"/>
    </row>
    <row r="423" spans="14:14" x14ac:dyDescent="0.2">
      <c r="N423" s="221"/>
    </row>
    <row r="424" spans="14:14" x14ac:dyDescent="0.2">
      <c r="N424" s="221"/>
    </row>
    <row r="425" spans="14:14" x14ac:dyDescent="0.2">
      <c r="N425" s="221"/>
    </row>
    <row r="426" spans="14:14" x14ac:dyDescent="0.2">
      <c r="N426" s="221"/>
    </row>
    <row r="427" spans="14:14" x14ac:dyDescent="0.2">
      <c r="N427" s="221"/>
    </row>
    <row r="428" spans="14:14" x14ac:dyDescent="0.2">
      <c r="N428" s="221"/>
    </row>
    <row r="429" spans="14:14" x14ac:dyDescent="0.2">
      <c r="N429" s="221"/>
    </row>
    <row r="430" spans="14:14" x14ac:dyDescent="0.2">
      <c r="N430" s="221"/>
    </row>
    <row r="431" spans="14:14" x14ac:dyDescent="0.2">
      <c r="N431" s="221"/>
    </row>
    <row r="432" spans="14:14" x14ac:dyDescent="0.2">
      <c r="N432" s="221"/>
    </row>
    <row r="433" spans="14:14" x14ac:dyDescent="0.2">
      <c r="N433" s="221"/>
    </row>
    <row r="434" spans="14:14" x14ac:dyDescent="0.2">
      <c r="N434" s="221"/>
    </row>
    <row r="435" spans="14:14" x14ac:dyDescent="0.2">
      <c r="N435" s="221"/>
    </row>
    <row r="436" spans="14:14" x14ac:dyDescent="0.2">
      <c r="N436" s="221"/>
    </row>
    <row r="437" spans="14:14" x14ac:dyDescent="0.2">
      <c r="N437" s="221"/>
    </row>
    <row r="438" spans="14:14" x14ac:dyDescent="0.2">
      <c r="N438" s="221"/>
    </row>
    <row r="439" spans="14:14" x14ac:dyDescent="0.2">
      <c r="N439" s="221"/>
    </row>
    <row r="440" spans="14:14" x14ac:dyDescent="0.2">
      <c r="N440" s="221"/>
    </row>
    <row r="441" spans="14:14" x14ac:dyDescent="0.2">
      <c r="N441" s="221"/>
    </row>
    <row r="442" spans="14:14" x14ac:dyDescent="0.2">
      <c r="N442" s="221"/>
    </row>
    <row r="443" spans="14:14" x14ac:dyDescent="0.2">
      <c r="N443" s="221"/>
    </row>
    <row r="444" spans="14:14" x14ac:dyDescent="0.2">
      <c r="N444" s="221"/>
    </row>
    <row r="445" spans="14:14" x14ac:dyDescent="0.2">
      <c r="N445" s="221"/>
    </row>
    <row r="446" spans="14:14" x14ac:dyDescent="0.2">
      <c r="N446" s="221"/>
    </row>
    <row r="447" spans="14:14" x14ac:dyDescent="0.2">
      <c r="N447" s="221"/>
    </row>
    <row r="448" spans="14:14" x14ac:dyDescent="0.2">
      <c r="N448" s="221"/>
    </row>
    <row r="449" spans="14:14" x14ac:dyDescent="0.2">
      <c r="N449" s="221"/>
    </row>
    <row r="450" spans="14:14" x14ac:dyDescent="0.2">
      <c r="N450" s="221"/>
    </row>
    <row r="451" spans="14:14" x14ac:dyDescent="0.2">
      <c r="N451" s="221"/>
    </row>
    <row r="452" spans="14:14" x14ac:dyDescent="0.2">
      <c r="N452" s="221"/>
    </row>
    <row r="453" spans="14:14" x14ac:dyDescent="0.2">
      <c r="N453" s="221"/>
    </row>
    <row r="454" spans="14:14" x14ac:dyDescent="0.2">
      <c r="N454" s="221"/>
    </row>
    <row r="455" spans="14:14" x14ac:dyDescent="0.2">
      <c r="N455" s="221"/>
    </row>
    <row r="456" spans="14:14" x14ac:dyDescent="0.2">
      <c r="N456" s="221"/>
    </row>
    <row r="457" spans="14:14" x14ac:dyDescent="0.2">
      <c r="N457" s="221"/>
    </row>
    <row r="458" spans="14:14" x14ac:dyDescent="0.2">
      <c r="N458" s="221"/>
    </row>
    <row r="459" spans="14:14" x14ac:dyDescent="0.2">
      <c r="N459" s="221"/>
    </row>
    <row r="460" spans="14:14" x14ac:dyDescent="0.2">
      <c r="N460" s="221"/>
    </row>
    <row r="461" spans="14:14" x14ac:dyDescent="0.2">
      <c r="N461" s="221"/>
    </row>
    <row r="462" spans="14:14" x14ac:dyDescent="0.2">
      <c r="N462" s="221"/>
    </row>
    <row r="463" spans="14:14" x14ac:dyDescent="0.2">
      <c r="N463" s="221"/>
    </row>
    <row r="464" spans="14:14" x14ac:dyDescent="0.2">
      <c r="N464" s="221"/>
    </row>
    <row r="465" spans="14:14" x14ac:dyDescent="0.2">
      <c r="N465" s="221"/>
    </row>
    <row r="466" spans="14:14" x14ac:dyDescent="0.2">
      <c r="N466" s="221"/>
    </row>
    <row r="467" spans="14:14" x14ac:dyDescent="0.2">
      <c r="N467" s="221"/>
    </row>
    <row r="468" spans="14:14" x14ac:dyDescent="0.2">
      <c r="N468" s="221"/>
    </row>
    <row r="469" spans="14:14" x14ac:dyDescent="0.2">
      <c r="N469" s="221"/>
    </row>
    <row r="470" spans="14:14" x14ac:dyDescent="0.2">
      <c r="N470" s="221"/>
    </row>
    <row r="471" spans="14:14" x14ac:dyDescent="0.2">
      <c r="N471" s="221"/>
    </row>
    <row r="472" spans="14:14" x14ac:dyDescent="0.2">
      <c r="N472" s="221"/>
    </row>
    <row r="473" spans="14:14" x14ac:dyDescent="0.2">
      <c r="N473" s="221"/>
    </row>
    <row r="474" spans="14:14" x14ac:dyDescent="0.2">
      <c r="N474" s="221"/>
    </row>
    <row r="475" spans="14:14" x14ac:dyDescent="0.2">
      <c r="N475" s="221"/>
    </row>
    <row r="476" spans="14:14" x14ac:dyDescent="0.2">
      <c r="N476" s="221"/>
    </row>
    <row r="477" spans="14:14" x14ac:dyDescent="0.2">
      <c r="N477" s="221"/>
    </row>
    <row r="478" spans="14:14" x14ac:dyDescent="0.2">
      <c r="N478" s="221"/>
    </row>
    <row r="479" spans="14:14" x14ac:dyDescent="0.2">
      <c r="N479" s="221"/>
    </row>
    <row r="480" spans="14:14" x14ac:dyDescent="0.2">
      <c r="N480" s="221"/>
    </row>
    <row r="481" spans="14:14" x14ac:dyDescent="0.2">
      <c r="N481" s="221"/>
    </row>
    <row r="482" spans="14:14" x14ac:dyDescent="0.2">
      <c r="N482" s="221"/>
    </row>
    <row r="483" spans="14:14" x14ac:dyDescent="0.2">
      <c r="N483" s="221"/>
    </row>
    <row r="484" spans="14:14" x14ac:dyDescent="0.2">
      <c r="N484" s="221"/>
    </row>
    <row r="485" spans="14:14" x14ac:dyDescent="0.2">
      <c r="N485" s="221"/>
    </row>
    <row r="486" spans="14:14" x14ac:dyDescent="0.2">
      <c r="N486" s="221"/>
    </row>
    <row r="487" spans="14:14" x14ac:dyDescent="0.2">
      <c r="N487" s="221"/>
    </row>
    <row r="488" spans="14:14" x14ac:dyDescent="0.2">
      <c r="N488" s="221"/>
    </row>
    <row r="489" spans="14:14" x14ac:dyDescent="0.2">
      <c r="N489" s="221"/>
    </row>
    <row r="490" spans="14:14" x14ac:dyDescent="0.2">
      <c r="N490" s="221"/>
    </row>
    <row r="491" spans="14:14" x14ac:dyDescent="0.2">
      <c r="N491" s="221"/>
    </row>
    <row r="492" spans="14:14" x14ac:dyDescent="0.2">
      <c r="N492" s="221"/>
    </row>
    <row r="493" spans="14:14" x14ac:dyDescent="0.2">
      <c r="N493" s="221"/>
    </row>
    <row r="494" spans="14:14" x14ac:dyDescent="0.2">
      <c r="N494" s="221"/>
    </row>
    <row r="495" spans="14:14" x14ac:dyDescent="0.2">
      <c r="N495" s="221"/>
    </row>
    <row r="496" spans="14:14" x14ac:dyDescent="0.2">
      <c r="N496" s="221"/>
    </row>
    <row r="497" spans="14:14" x14ac:dyDescent="0.2">
      <c r="N497" s="221"/>
    </row>
    <row r="498" spans="14:14" x14ac:dyDescent="0.2">
      <c r="N498" s="221"/>
    </row>
    <row r="499" spans="14:14" x14ac:dyDescent="0.2">
      <c r="N499" s="221"/>
    </row>
    <row r="500" spans="14:14" x14ac:dyDescent="0.2">
      <c r="N500" s="221"/>
    </row>
    <row r="501" spans="14:14" x14ac:dyDescent="0.2">
      <c r="N501" s="221"/>
    </row>
    <row r="502" spans="14:14" x14ac:dyDescent="0.2">
      <c r="N502" s="221"/>
    </row>
    <row r="503" spans="14:14" x14ac:dyDescent="0.2">
      <c r="N503" s="221"/>
    </row>
    <row r="504" spans="14:14" x14ac:dyDescent="0.2">
      <c r="N504" s="221"/>
    </row>
    <row r="505" spans="14:14" x14ac:dyDescent="0.2">
      <c r="N505" s="221"/>
    </row>
    <row r="506" spans="14:14" x14ac:dyDescent="0.2">
      <c r="N506" s="221"/>
    </row>
    <row r="507" spans="14:14" x14ac:dyDescent="0.2">
      <c r="N507" s="221"/>
    </row>
    <row r="508" spans="14:14" x14ac:dyDescent="0.2">
      <c r="N508" s="221"/>
    </row>
    <row r="509" spans="14:14" x14ac:dyDescent="0.2">
      <c r="N509" s="221"/>
    </row>
    <row r="510" spans="14:14" x14ac:dyDescent="0.2">
      <c r="N510" s="221"/>
    </row>
    <row r="511" spans="14:14" x14ac:dyDescent="0.2">
      <c r="N511" s="221"/>
    </row>
    <row r="512" spans="14:14" x14ac:dyDescent="0.2">
      <c r="N512" s="221"/>
    </row>
    <row r="513" spans="14:14" x14ac:dyDescent="0.2">
      <c r="N513" s="221"/>
    </row>
    <row r="514" spans="14:14" x14ac:dyDescent="0.2">
      <c r="N514" s="221"/>
    </row>
    <row r="515" spans="14:14" x14ac:dyDescent="0.2">
      <c r="N515" s="221"/>
    </row>
    <row r="516" spans="14:14" x14ac:dyDescent="0.2">
      <c r="N516" s="221"/>
    </row>
    <row r="517" spans="14:14" x14ac:dyDescent="0.2">
      <c r="N517" s="221"/>
    </row>
    <row r="518" spans="14:14" x14ac:dyDescent="0.2">
      <c r="N518" s="221"/>
    </row>
    <row r="519" spans="14:14" x14ac:dyDescent="0.2">
      <c r="N519" s="221"/>
    </row>
    <row r="520" spans="14:14" x14ac:dyDescent="0.2">
      <c r="N520" s="221"/>
    </row>
    <row r="521" spans="14:14" x14ac:dyDescent="0.2">
      <c r="N521" s="221"/>
    </row>
    <row r="522" spans="14:14" x14ac:dyDescent="0.2">
      <c r="N522" s="221"/>
    </row>
    <row r="523" spans="14:14" x14ac:dyDescent="0.2">
      <c r="N523" s="221"/>
    </row>
    <row r="524" spans="14:14" x14ac:dyDescent="0.2">
      <c r="N524" s="221"/>
    </row>
    <row r="525" spans="14:14" x14ac:dyDescent="0.2">
      <c r="N525" s="221"/>
    </row>
    <row r="526" spans="14:14" x14ac:dyDescent="0.2">
      <c r="N526" s="221"/>
    </row>
    <row r="527" spans="14:14" x14ac:dyDescent="0.2">
      <c r="N527" s="221"/>
    </row>
    <row r="528" spans="14:14" x14ac:dyDescent="0.2">
      <c r="N528" s="221"/>
    </row>
    <row r="529" spans="14:14" x14ac:dyDescent="0.2">
      <c r="N529" s="221"/>
    </row>
    <row r="530" spans="14:14" x14ac:dyDescent="0.2">
      <c r="N530" s="221"/>
    </row>
    <row r="531" spans="14:14" x14ac:dyDescent="0.2">
      <c r="N531" s="221"/>
    </row>
    <row r="532" spans="14:14" x14ac:dyDescent="0.2">
      <c r="N532" s="221"/>
    </row>
    <row r="533" spans="14:14" x14ac:dyDescent="0.2">
      <c r="N533" s="221"/>
    </row>
    <row r="534" spans="14:14" x14ac:dyDescent="0.2">
      <c r="N534" s="221"/>
    </row>
    <row r="535" spans="14:14" x14ac:dyDescent="0.2">
      <c r="N535" s="221"/>
    </row>
    <row r="536" spans="14:14" x14ac:dyDescent="0.2">
      <c r="N536" s="221"/>
    </row>
    <row r="537" spans="14:14" x14ac:dyDescent="0.2">
      <c r="N537" s="221"/>
    </row>
    <row r="538" spans="14:14" x14ac:dyDescent="0.2">
      <c r="N538" s="221"/>
    </row>
    <row r="539" spans="14:14" x14ac:dyDescent="0.2">
      <c r="N539" s="221"/>
    </row>
    <row r="540" spans="14:14" x14ac:dyDescent="0.2">
      <c r="N540" s="221"/>
    </row>
    <row r="541" spans="14:14" x14ac:dyDescent="0.2">
      <c r="N541" s="221"/>
    </row>
    <row r="542" spans="14:14" x14ac:dyDescent="0.2">
      <c r="N542" s="221"/>
    </row>
    <row r="543" spans="14:14" x14ac:dyDescent="0.2">
      <c r="N543" s="221"/>
    </row>
    <row r="544" spans="14:14" x14ac:dyDescent="0.2">
      <c r="N544" s="221"/>
    </row>
    <row r="545" spans="14:14" x14ac:dyDescent="0.2">
      <c r="N545" s="221"/>
    </row>
    <row r="546" spans="14:14" x14ac:dyDescent="0.2">
      <c r="N546" s="221"/>
    </row>
    <row r="547" spans="14:14" x14ac:dyDescent="0.2">
      <c r="N547" s="221"/>
    </row>
    <row r="548" spans="14:14" x14ac:dyDescent="0.2">
      <c r="N548" s="221"/>
    </row>
    <row r="549" spans="14:14" x14ac:dyDescent="0.2">
      <c r="N549" s="221"/>
    </row>
    <row r="550" spans="14:14" x14ac:dyDescent="0.2">
      <c r="N550" s="221"/>
    </row>
    <row r="551" spans="14:14" x14ac:dyDescent="0.2">
      <c r="N551" s="221"/>
    </row>
    <row r="552" spans="14:14" x14ac:dyDescent="0.2">
      <c r="N552" s="221"/>
    </row>
    <row r="553" spans="14:14" x14ac:dyDescent="0.2">
      <c r="N553" s="221"/>
    </row>
    <row r="554" spans="14:14" x14ac:dyDescent="0.2">
      <c r="N554" s="221"/>
    </row>
    <row r="555" spans="14:14" x14ac:dyDescent="0.2">
      <c r="N555" s="221"/>
    </row>
    <row r="556" spans="14:14" x14ac:dyDescent="0.2">
      <c r="N556" s="221"/>
    </row>
    <row r="557" spans="14:14" x14ac:dyDescent="0.2">
      <c r="N557" s="221"/>
    </row>
    <row r="558" spans="14:14" x14ac:dyDescent="0.2">
      <c r="N558" s="221"/>
    </row>
    <row r="559" spans="14:14" x14ac:dyDescent="0.2">
      <c r="N559" s="221"/>
    </row>
    <row r="560" spans="14:14" x14ac:dyDescent="0.2">
      <c r="N560" s="221"/>
    </row>
    <row r="561" spans="14:14" x14ac:dyDescent="0.2">
      <c r="N561" s="221"/>
    </row>
    <row r="562" spans="14:14" x14ac:dyDescent="0.2">
      <c r="N562" s="221"/>
    </row>
    <row r="563" spans="14:14" x14ac:dyDescent="0.2">
      <c r="N563" s="221"/>
    </row>
    <row r="564" spans="14:14" x14ac:dyDescent="0.2">
      <c r="N564" s="221"/>
    </row>
    <row r="565" spans="14:14" x14ac:dyDescent="0.2">
      <c r="N565" s="221"/>
    </row>
    <row r="566" spans="14:14" x14ac:dyDescent="0.2">
      <c r="N566" s="221"/>
    </row>
    <row r="567" spans="14:14" x14ac:dyDescent="0.2">
      <c r="N567" s="221"/>
    </row>
    <row r="568" spans="14:14" x14ac:dyDescent="0.2">
      <c r="N568" s="221"/>
    </row>
    <row r="569" spans="14:14" x14ac:dyDescent="0.2">
      <c r="N569" s="221"/>
    </row>
    <row r="570" spans="14:14" x14ac:dyDescent="0.2">
      <c r="N570" s="221"/>
    </row>
    <row r="571" spans="14:14" x14ac:dyDescent="0.2">
      <c r="N571" s="221"/>
    </row>
    <row r="572" spans="14:14" x14ac:dyDescent="0.2">
      <c r="N572" s="221"/>
    </row>
    <row r="573" spans="14:14" x14ac:dyDescent="0.2">
      <c r="N573" s="221"/>
    </row>
    <row r="574" spans="14:14" x14ac:dyDescent="0.2">
      <c r="N574" s="221"/>
    </row>
    <row r="575" spans="14:14" x14ac:dyDescent="0.2">
      <c r="N575" s="221"/>
    </row>
    <row r="576" spans="14:14" x14ac:dyDescent="0.2">
      <c r="N576" s="221"/>
    </row>
    <row r="577" spans="14:14" x14ac:dyDescent="0.2">
      <c r="N577" s="221"/>
    </row>
    <row r="578" spans="14:14" x14ac:dyDescent="0.2">
      <c r="N578" s="221"/>
    </row>
    <row r="579" spans="14:14" x14ac:dyDescent="0.2">
      <c r="N579" s="221"/>
    </row>
    <row r="580" spans="14:14" x14ac:dyDescent="0.2">
      <c r="N580" s="221"/>
    </row>
    <row r="581" spans="14:14" x14ac:dyDescent="0.2">
      <c r="N581" s="221"/>
    </row>
    <row r="582" spans="14:14" x14ac:dyDescent="0.2">
      <c r="N582" s="221"/>
    </row>
    <row r="583" spans="14:14" x14ac:dyDescent="0.2">
      <c r="N583" s="221"/>
    </row>
    <row r="584" spans="14:14" x14ac:dyDescent="0.2">
      <c r="N584" s="221"/>
    </row>
    <row r="585" spans="14:14" x14ac:dyDescent="0.2">
      <c r="N585" s="221"/>
    </row>
    <row r="586" spans="14:14" x14ac:dyDescent="0.2">
      <c r="N586" s="221"/>
    </row>
    <row r="587" spans="14:14" x14ac:dyDescent="0.2">
      <c r="N587" s="221"/>
    </row>
    <row r="588" spans="14:14" x14ac:dyDescent="0.2">
      <c r="N588" s="221"/>
    </row>
    <row r="589" spans="14:14" x14ac:dyDescent="0.2">
      <c r="N589" s="221"/>
    </row>
    <row r="590" spans="14:14" x14ac:dyDescent="0.2">
      <c r="N590" s="221"/>
    </row>
    <row r="591" spans="14:14" x14ac:dyDescent="0.2">
      <c r="N591" s="221"/>
    </row>
    <row r="592" spans="14:14" x14ac:dyDescent="0.2">
      <c r="N592" s="221"/>
    </row>
    <row r="593" spans="14:14" x14ac:dyDescent="0.2">
      <c r="N593" s="221"/>
    </row>
    <row r="594" spans="14:14" x14ac:dyDescent="0.2">
      <c r="N594" s="221"/>
    </row>
    <row r="595" spans="14:14" x14ac:dyDescent="0.2">
      <c r="N595" s="221"/>
    </row>
    <row r="596" spans="14:14" x14ac:dyDescent="0.2">
      <c r="N596" s="221"/>
    </row>
    <row r="597" spans="14:14" x14ac:dyDescent="0.2">
      <c r="N597" s="221"/>
    </row>
    <row r="598" spans="14:14" x14ac:dyDescent="0.2">
      <c r="N598" s="221"/>
    </row>
    <row r="599" spans="14:14" x14ac:dyDescent="0.2">
      <c r="N599" s="221"/>
    </row>
    <row r="600" spans="14:14" x14ac:dyDescent="0.2">
      <c r="N600" s="221"/>
    </row>
    <row r="601" spans="14:14" x14ac:dyDescent="0.2">
      <c r="N601" s="221"/>
    </row>
    <row r="602" spans="14:14" x14ac:dyDescent="0.2">
      <c r="N602" s="221"/>
    </row>
    <row r="603" spans="14:14" x14ac:dyDescent="0.2">
      <c r="N603" s="221"/>
    </row>
    <row r="604" spans="14:14" x14ac:dyDescent="0.2">
      <c r="N604" s="221"/>
    </row>
    <row r="605" spans="14:14" x14ac:dyDescent="0.2">
      <c r="N605" s="221"/>
    </row>
    <row r="606" spans="14:14" x14ac:dyDescent="0.2">
      <c r="N606" s="221"/>
    </row>
    <row r="607" spans="14:14" x14ac:dyDescent="0.2">
      <c r="N607" s="221"/>
    </row>
    <row r="608" spans="14:14" x14ac:dyDescent="0.2">
      <c r="N608" s="221"/>
    </row>
    <row r="609" spans="14:14" x14ac:dyDescent="0.2">
      <c r="N609" s="221"/>
    </row>
    <row r="610" spans="14:14" x14ac:dyDescent="0.2">
      <c r="N610" s="221"/>
    </row>
    <row r="611" spans="14:14" x14ac:dyDescent="0.2">
      <c r="N611" s="221"/>
    </row>
    <row r="612" spans="14:14" x14ac:dyDescent="0.2">
      <c r="N612" s="221"/>
    </row>
    <row r="613" spans="14:14" x14ac:dyDescent="0.2">
      <c r="N613" s="221"/>
    </row>
    <row r="614" spans="14:14" x14ac:dyDescent="0.2">
      <c r="N614" s="221"/>
    </row>
    <row r="615" spans="14:14" x14ac:dyDescent="0.2">
      <c r="N615" s="221"/>
    </row>
    <row r="616" spans="14:14" x14ac:dyDescent="0.2">
      <c r="N616" s="221"/>
    </row>
    <row r="617" spans="14:14" x14ac:dyDescent="0.2">
      <c r="N617" s="221"/>
    </row>
    <row r="618" spans="14:14" x14ac:dyDescent="0.2">
      <c r="N618" s="221"/>
    </row>
    <row r="619" spans="14:14" x14ac:dyDescent="0.2">
      <c r="N619" s="221"/>
    </row>
    <row r="620" spans="14:14" x14ac:dyDescent="0.2">
      <c r="N620" s="221"/>
    </row>
    <row r="621" spans="14:14" x14ac:dyDescent="0.2">
      <c r="N621" s="221"/>
    </row>
    <row r="622" spans="14:14" x14ac:dyDescent="0.2">
      <c r="N622" s="221"/>
    </row>
    <row r="623" spans="14:14" x14ac:dyDescent="0.2">
      <c r="N623" s="221"/>
    </row>
    <row r="624" spans="14:14" x14ac:dyDescent="0.2">
      <c r="N624" s="221"/>
    </row>
    <row r="625" spans="14:14" x14ac:dyDescent="0.2">
      <c r="N625" s="221"/>
    </row>
    <row r="626" spans="14:14" x14ac:dyDescent="0.2">
      <c r="N626" s="221"/>
    </row>
    <row r="627" spans="14:14" x14ac:dyDescent="0.2">
      <c r="N627" s="221"/>
    </row>
    <row r="628" spans="14:14" x14ac:dyDescent="0.2">
      <c r="N628" s="221"/>
    </row>
    <row r="629" spans="14:14" x14ac:dyDescent="0.2">
      <c r="N629" s="221"/>
    </row>
    <row r="630" spans="14:14" x14ac:dyDescent="0.2">
      <c r="N630" s="221"/>
    </row>
    <row r="631" spans="14:14" x14ac:dyDescent="0.2">
      <c r="N631" s="221"/>
    </row>
    <row r="632" spans="14:14" x14ac:dyDescent="0.2">
      <c r="N632" s="221"/>
    </row>
    <row r="633" spans="14:14" x14ac:dyDescent="0.2">
      <c r="N633" s="221"/>
    </row>
    <row r="634" spans="14:14" x14ac:dyDescent="0.2">
      <c r="N634" s="221"/>
    </row>
    <row r="635" spans="14:14" x14ac:dyDescent="0.2">
      <c r="N635" s="221"/>
    </row>
    <row r="636" spans="14:14" x14ac:dyDescent="0.2">
      <c r="N636" s="221"/>
    </row>
    <row r="637" spans="14:14" x14ac:dyDescent="0.2">
      <c r="N637" s="221"/>
    </row>
    <row r="638" spans="14:14" x14ac:dyDescent="0.2">
      <c r="N638" s="221"/>
    </row>
    <row r="639" spans="14:14" x14ac:dyDescent="0.2">
      <c r="N639" s="221"/>
    </row>
    <row r="640" spans="14:14" x14ac:dyDescent="0.2">
      <c r="N640" s="221"/>
    </row>
    <row r="641" spans="14:14" x14ac:dyDescent="0.2">
      <c r="N641" s="221"/>
    </row>
    <row r="642" spans="14:14" x14ac:dyDescent="0.2">
      <c r="N642" s="221"/>
    </row>
    <row r="643" spans="14:14" x14ac:dyDescent="0.2">
      <c r="N643" s="221"/>
    </row>
    <row r="644" spans="14:14" x14ac:dyDescent="0.2">
      <c r="N644" s="221"/>
    </row>
    <row r="645" spans="14:14" x14ac:dyDescent="0.2">
      <c r="N645" s="221"/>
    </row>
    <row r="646" spans="14:14" x14ac:dyDescent="0.2">
      <c r="N646" s="221"/>
    </row>
    <row r="647" spans="14:14" x14ac:dyDescent="0.2">
      <c r="N647" s="221"/>
    </row>
    <row r="648" spans="14:14" x14ac:dyDescent="0.2">
      <c r="N648" s="221"/>
    </row>
    <row r="649" spans="14:14" x14ac:dyDescent="0.2">
      <c r="N649" s="221"/>
    </row>
    <row r="650" spans="14:14" x14ac:dyDescent="0.2">
      <c r="N650" s="221"/>
    </row>
    <row r="651" spans="14:14" x14ac:dyDescent="0.2">
      <c r="N651" s="221"/>
    </row>
    <row r="652" spans="14:14" x14ac:dyDescent="0.2">
      <c r="N652" s="221"/>
    </row>
    <row r="653" spans="14:14" x14ac:dyDescent="0.2">
      <c r="N653" s="221"/>
    </row>
    <row r="654" spans="14:14" x14ac:dyDescent="0.2">
      <c r="N654" s="221"/>
    </row>
    <row r="655" spans="14:14" x14ac:dyDescent="0.2">
      <c r="N655" s="221"/>
    </row>
    <row r="656" spans="14:14" x14ac:dyDescent="0.2">
      <c r="N656" s="221"/>
    </row>
    <row r="657" spans="14:14" x14ac:dyDescent="0.2">
      <c r="N657" s="221"/>
    </row>
    <row r="658" spans="14:14" x14ac:dyDescent="0.2">
      <c r="N658" s="221"/>
    </row>
    <row r="659" spans="14:14" x14ac:dyDescent="0.2">
      <c r="N659" s="221"/>
    </row>
    <row r="660" spans="14:14" x14ac:dyDescent="0.2">
      <c r="N660" s="221"/>
    </row>
    <row r="661" spans="14:14" x14ac:dyDescent="0.2">
      <c r="N661" s="221"/>
    </row>
    <row r="662" spans="14:14" x14ac:dyDescent="0.2">
      <c r="N662" s="221"/>
    </row>
    <row r="663" spans="14:14" x14ac:dyDescent="0.2">
      <c r="N663" s="221"/>
    </row>
    <row r="664" spans="14:14" x14ac:dyDescent="0.2">
      <c r="N664" s="221"/>
    </row>
    <row r="665" spans="14:14" x14ac:dyDescent="0.2">
      <c r="N665" s="221"/>
    </row>
    <row r="666" spans="14:14" x14ac:dyDescent="0.2">
      <c r="N666" s="221"/>
    </row>
    <row r="667" spans="14:14" x14ac:dyDescent="0.2">
      <c r="N667" s="221"/>
    </row>
    <row r="668" spans="14:14" x14ac:dyDescent="0.2">
      <c r="N668" s="221"/>
    </row>
    <row r="669" spans="14:14" x14ac:dyDescent="0.2">
      <c r="N669" s="221"/>
    </row>
    <row r="670" spans="14:14" x14ac:dyDescent="0.2">
      <c r="N670" s="221"/>
    </row>
    <row r="671" spans="14:14" x14ac:dyDescent="0.2">
      <c r="N671" s="221"/>
    </row>
    <row r="672" spans="14:14" x14ac:dyDescent="0.2">
      <c r="N672" s="221"/>
    </row>
    <row r="673" spans="14:14" x14ac:dyDescent="0.2">
      <c r="N673" s="221"/>
    </row>
    <row r="674" spans="14:14" x14ac:dyDescent="0.2">
      <c r="N674" s="221"/>
    </row>
    <row r="675" spans="14:14" x14ac:dyDescent="0.2">
      <c r="N675" s="221"/>
    </row>
    <row r="676" spans="14:14" x14ac:dyDescent="0.2">
      <c r="N676" s="221"/>
    </row>
    <row r="677" spans="14:14" x14ac:dyDescent="0.2">
      <c r="N677" s="221"/>
    </row>
    <row r="678" spans="14:14" x14ac:dyDescent="0.2">
      <c r="N678" s="221"/>
    </row>
    <row r="679" spans="14:14" x14ac:dyDescent="0.2">
      <c r="N679" s="221"/>
    </row>
    <row r="680" spans="14:14" x14ac:dyDescent="0.2">
      <c r="N680" s="221"/>
    </row>
    <row r="681" spans="14:14" x14ac:dyDescent="0.2">
      <c r="N681" s="221"/>
    </row>
    <row r="682" spans="14:14" x14ac:dyDescent="0.2">
      <c r="N682" s="221"/>
    </row>
    <row r="683" spans="14:14" x14ac:dyDescent="0.2">
      <c r="N683" s="221"/>
    </row>
    <row r="684" spans="14:14" x14ac:dyDescent="0.2">
      <c r="N684" s="221"/>
    </row>
    <row r="685" spans="14:14" x14ac:dyDescent="0.2">
      <c r="N685" s="221"/>
    </row>
    <row r="686" spans="14:14" x14ac:dyDescent="0.2">
      <c r="N686" s="221"/>
    </row>
    <row r="687" spans="14:14" x14ac:dyDescent="0.2">
      <c r="N687" s="221"/>
    </row>
    <row r="688" spans="14:14" x14ac:dyDescent="0.2">
      <c r="N688" s="221"/>
    </row>
    <row r="689" spans="14:14" x14ac:dyDescent="0.2">
      <c r="N689" s="221"/>
    </row>
    <row r="690" spans="14:14" x14ac:dyDescent="0.2">
      <c r="N690" s="221"/>
    </row>
    <row r="691" spans="14:14" x14ac:dyDescent="0.2">
      <c r="N691" s="221"/>
    </row>
    <row r="692" spans="14:14" x14ac:dyDescent="0.2">
      <c r="N692" s="221"/>
    </row>
    <row r="693" spans="14:14" x14ac:dyDescent="0.2">
      <c r="N693" s="221"/>
    </row>
    <row r="694" spans="14:14" x14ac:dyDescent="0.2">
      <c r="N694" s="221"/>
    </row>
    <row r="695" spans="14:14" x14ac:dyDescent="0.2">
      <c r="N695" s="221"/>
    </row>
    <row r="696" spans="14:14" x14ac:dyDescent="0.2">
      <c r="N696" s="221"/>
    </row>
    <row r="697" spans="14:14" x14ac:dyDescent="0.2">
      <c r="N697" s="221"/>
    </row>
    <row r="698" spans="14:14" x14ac:dyDescent="0.2">
      <c r="N698" s="221"/>
    </row>
    <row r="699" spans="14:14" x14ac:dyDescent="0.2">
      <c r="N699" s="221"/>
    </row>
    <row r="700" spans="14:14" x14ac:dyDescent="0.2">
      <c r="N700" s="221"/>
    </row>
    <row r="701" spans="14:14" x14ac:dyDescent="0.2">
      <c r="N701" s="221"/>
    </row>
    <row r="702" spans="14:14" x14ac:dyDescent="0.2">
      <c r="N702" s="221"/>
    </row>
    <row r="703" spans="14:14" x14ac:dyDescent="0.2">
      <c r="N703" s="221"/>
    </row>
    <row r="704" spans="14:14" x14ac:dyDescent="0.2">
      <c r="N704" s="221"/>
    </row>
    <row r="705" spans="14:14" x14ac:dyDescent="0.2">
      <c r="N705" s="221"/>
    </row>
    <row r="706" spans="14:14" x14ac:dyDescent="0.2">
      <c r="N706" s="221"/>
    </row>
    <row r="707" spans="14:14" x14ac:dyDescent="0.2">
      <c r="N707" s="221"/>
    </row>
    <row r="708" spans="14:14" x14ac:dyDescent="0.2">
      <c r="N708" s="221"/>
    </row>
    <row r="709" spans="14:14" x14ac:dyDescent="0.2">
      <c r="N709" s="221"/>
    </row>
    <row r="710" spans="14:14" x14ac:dyDescent="0.2">
      <c r="N710" s="221"/>
    </row>
    <row r="711" spans="14:14" x14ac:dyDescent="0.2">
      <c r="N711" s="221"/>
    </row>
    <row r="712" spans="14:14" x14ac:dyDescent="0.2">
      <c r="N712" s="221"/>
    </row>
    <row r="713" spans="14:14" x14ac:dyDescent="0.2">
      <c r="N713" s="221"/>
    </row>
    <row r="714" spans="14:14" x14ac:dyDescent="0.2">
      <c r="N714" s="221"/>
    </row>
    <row r="715" spans="14:14" x14ac:dyDescent="0.2">
      <c r="N715" s="221"/>
    </row>
    <row r="716" spans="14:14" x14ac:dyDescent="0.2">
      <c r="N716" s="221"/>
    </row>
    <row r="717" spans="14:14" x14ac:dyDescent="0.2">
      <c r="N717" s="221"/>
    </row>
    <row r="718" spans="14:14" x14ac:dyDescent="0.2">
      <c r="N718" s="221"/>
    </row>
    <row r="719" spans="14:14" x14ac:dyDescent="0.2">
      <c r="N719" s="221"/>
    </row>
    <row r="720" spans="14:14" x14ac:dyDescent="0.2">
      <c r="N720" s="221"/>
    </row>
    <row r="721" spans="14:14" x14ac:dyDescent="0.2">
      <c r="N721" s="221"/>
    </row>
    <row r="722" spans="14:14" x14ac:dyDescent="0.2">
      <c r="N722" s="221"/>
    </row>
    <row r="723" spans="14:14" x14ac:dyDescent="0.2">
      <c r="N723" s="221"/>
    </row>
    <row r="724" spans="14:14" x14ac:dyDescent="0.2">
      <c r="N724" s="221"/>
    </row>
    <row r="725" spans="14:14" x14ac:dyDescent="0.2">
      <c r="N725" s="221"/>
    </row>
    <row r="726" spans="14:14" x14ac:dyDescent="0.2">
      <c r="N726" s="221"/>
    </row>
    <row r="727" spans="14:14" x14ac:dyDescent="0.2">
      <c r="N727" s="221"/>
    </row>
    <row r="728" spans="14:14" x14ac:dyDescent="0.2">
      <c r="N728" s="221"/>
    </row>
    <row r="729" spans="14:14" x14ac:dyDescent="0.2">
      <c r="N729" s="221"/>
    </row>
    <row r="730" spans="14:14" x14ac:dyDescent="0.2">
      <c r="N730" s="221"/>
    </row>
    <row r="731" spans="14:14" x14ac:dyDescent="0.2">
      <c r="N731" s="221"/>
    </row>
    <row r="732" spans="14:14" x14ac:dyDescent="0.2">
      <c r="N732" s="221"/>
    </row>
    <row r="733" spans="14:14" x14ac:dyDescent="0.2">
      <c r="N733" s="221"/>
    </row>
    <row r="734" spans="14:14" x14ac:dyDescent="0.2">
      <c r="N734" s="221"/>
    </row>
    <row r="735" spans="14:14" x14ac:dyDescent="0.2">
      <c r="N735" s="221"/>
    </row>
    <row r="736" spans="14:14" x14ac:dyDescent="0.2">
      <c r="N736" s="221"/>
    </row>
    <row r="737" spans="14:14" x14ac:dyDescent="0.2">
      <c r="N737" s="221"/>
    </row>
    <row r="738" spans="14:14" x14ac:dyDescent="0.2">
      <c r="N738" s="221"/>
    </row>
    <row r="739" spans="14:14" x14ac:dyDescent="0.2">
      <c r="N739" s="221"/>
    </row>
    <row r="740" spans="14:14" x14ac:dyDescent="0.2">
      <c r="N740" s="221"/>
    </row>
    <row r="741" spans="14:14" x14ac:dyDescent="0.2">
      <c r="N741" s="221"/>
    </row>
    <row r="742" spans="14:14" x14ac:dyDescent="0.2">
      <c r="N742" s="221"/>
    </row>
    <row r="743" spans="14:14" x14ac:dyDescent="0.2">
      <c r="N743" s="221"/>
    </row>
    <row r="744" spans="14:14" x14ac:dyDescent="0.2">
      <c r="N744" s="221"/>
    </row>
    <row r="745" spans="14:14" x14ac:dyDescent="0.2">
      <c r="N745" s="221"/>
    </row>
    <row r="746" spans="14:14" x14ac:dyDescent="0.2">
      <c r="N746" s="221"/>
    </row>
    <row r="747" spans="14:14" x14ac:dyDescent="0.2">
      <c r="N747" s="221"/>
    </row>
    <row r="748" spans="14:14" x14ac:dyDescent="0.2">
      <c r="N748" s="221"/>
    </row>
    <row r="749" spans="14:14" x14ac:dyDescent="0.2">
      <c r="N749" s="221"/>
    </row>
    <row r="750" spans="14:14" x14ac:dyDescent="0.2">
      <c r="N750" s="221"/>
    </row>
    <row r="751" spans="14:14" x14ac:dyDescent="0.2">
      <c r="N751" s="221"/>
    </row>
    <row r="752" spans="14:14" x14ac:dyDescent="0.2">
      <c r="N752" s="221"/>
    </row>
    <row r="753" spans="14:14" x14ac:dyDescent="0.2">
      <c r="N753" s="221"/>
    </row>
    <row r="754" spans="14:14" x14ac:dyDescent="0.2">
      <c r="N754" s="221"/>
    </row>
    <row r="755" spans="14:14" x14ac:dyDescent="0.2">
      <c r="N755" s="221"/>
    </row>
    <row r="756" spans="14:14" x14ac:dyDescent="0.2">
      <c r="N756" s="221"/>
    </row>
    <row r="757" spans="14:14" x14ac:dyDescent="0.2">
      <c r="N757" s="221"/>
    </row>
    <row r="758" spans="14:14" x14ac:dyDescent="0.2">
      <c r="N758" s="221"/>
    </row>
    <row r="759" spans="14:14" x14ac:dyDescent="0.2">
      <c r="N759" s="221"/>
    </row>
    <row r="760" spans="14:14" x14ac:dyDescent="0.2">
      <c r="N760" s="221"/>
    </row>
    <row r="761" spans="14:14" x14ac:dyDescent="0.2">
      <c r="N761" s="221"/>
    </row>
    <row r="762" spans="14:14" x14ac:dyDescent="0.2">
      <c r="N762" s="221"/>
    </row>
    <row r="763" spans="14:14" x14ac:dyDescent="0.2">
      <c r="N763" s="221"/>
    </row>
    <row r="764" spans="14:14" x14ac:dyDescent="0.2">
      <c r="N764" s="221"/>
    </row>
    <row r="765" spans="14:14" x14ac:dyDescent="0.2">
      <c r="N765" s="221"/>
    </row>
    <row r="766" spans="14:14" x14ac:dyDescent="0.2">
      <c r="N766" s="221"/>
    </row>
    <row r="767" spans="14:14" x14ac:dyDescent="0.2">
      <c r="N767" s="221"/>
    </row>
    <row r="768" spans="14:14" x14ac:dyDescent="0.2">
      <c r="N768" s="221"/>
    </row>
    <row r="769" spans="14:14" x14ac:dyDescent="0.2">
      <c r="N769" s="221"/>
    </row>
    <row r="770" spans="14:14" x14ac:dyDescent="0.2">
      <c r="N770" s="221"/>
    </row>
    <row r="771" spans="14:14" x14ac:dyDescent="0.2">
      <c r="N771" s="221"/>
    </row>
    <row r="772" spans="14:14" x14ac:dyDescent="0.2">
      <c r="N772" s="221"/>
    </row>
    <row r="773" spans="14:14" x14ac:dyDescent="0.2">
      <c r="N773" s="221"/>
    </row>
    <row r="774" spans="14:14" x14ac:dyDescent="0.2">
      <c r="N774" s="221"/>
    </row>
    <row r="775" spans="14:14" x14ac:dyDescent="0.2">
      <c r="N775" s="221"/>
    </row>
    <row r="776" spans="14:14" x14ac:dyDescent="0.2">
      <c r="N776" s="221"/>
    </row>
    <row r="777" spans="14:14" x14ac:dyDescent="0.2">
      <c r="N777" s="221"/>
    </row>
    <row r="778" spans="14:14" x14ac:dyDescent="0.2">
      <c r="N778" s="221"/>
    </row>
    <row r="779" spans="14:14" x14ac:dyDescent="0.2">
      <c r="N779" s="221"/>
    </row>
    <row r="780" spans="14:14" x14ac:dyDescent="0.2">
      <c r="N780" s="221"/>
    </row>
    <row r="781" spans="14:14" x14ac:dyDescent="0.2">
      <c r="N781" s="221"/>
    </row>
    <row r="782" spans="14:14" x14ac:dyDescent="0.2">
      <c r="N782" s="221"/>
    </row>
    <row r="783" spans="14:14" x14ac:dyDescent="0.2">
      <c r="N783" s="221"/>
    </row>
    <row r="784" spans="14:14" x14ac:dyDescent="0.2">
      <c r="N784" s="221"/>
    </row>
    <row r="785" spans="14:14" x14ac:dyDescent="0.2">
      <c r="N785" s="221"/>
    </row>
    <row r="786" spans="14:14" x14ac:dyDescent="0.2">
      <c r="N786" s="221"/>
    </row>
    <row r="787" spans="14:14" x14ac:dyDescent="0.2">
      <c r="N787" s="221"/>
    </row>
    <row r="788" spans="14:14" x14ac:dyDescent="0.2">
      <c r="N788" s="221"/>
    </row>
    <row r="789" spans="14:14" x14ac:dyDescent="0.2">
      <c r="N789" s="221"/>
    </row>
    <row r="790" spans="14:14" x14ac:dyDescent="0.2">
      <c r="N790" s="221"/>
    </row>
    <row r="791" spans="14:14" x14ac:dyDescent="0.2">
      <c r="N791" s="221"/>
    </row>
    <row r="792" spans="14:14" x14ac:dyDescent="0.2">
      <c r="N792" s="221"/>
    </row>
    <row r="793" spans="14:14" x14ac:dyDescent="0.2">
      <c r="N793" s="221"/>
    </row>
    <row r="794" spans="14:14" x14ac:dyDescent="0.2">
      <c r="N794" s="221"/>
    </row>
    <row r="795" spans="14:14" x14ac:dyDescent="0.2">
      <c r="N795" s="221"/>
    </row>
    <row r="796" spans="14:14" x14ac:dyDescent="0.2">
      <c r="N796" s="221"/>
    </row>
    <row r="797" spans="14:14" x14ac:dyDescent="0.2">
      <c r="N797" s="221"/>
    </row>
    <row r="798" spans="14:14" x14ac:dyDescent="0.2">
      <c r="N798" s="221"/>
    </row>
    <row r="799" spans="14:14" x14ac:dyDescent="0.2">
      <c r="N799" s="221"/>
    </row>
    <row r="800" spans="14:14" x14ac:dyDescent="0.2">
      <c r="N800" s="221"/>
    </row>
    <row r="801" spans="14:14" x14ac:dyDescent="0.2">
      <c r="N801" s="221"/>
    </row>
    <row r="802" spans="14:14" x14ac:dyDescent="0.2">
      <c r="N802" s="221"/>
    </row>
    <row r="803" spans="14:14" x14ac:dyDescent="0.2">
      <c r="N803" s="221"/>
    </row>
    <row r="804" spans="14:14" x14ac:dyDescent="0.2">
      <c r="N804" s="221"/>
    </row>
    <row r="805" spans="14:14" x14ac:dyDescent="0.2">
      <c r="N805" s="221"/>
    </row>
    <row r="806" spans="14:14" x14ac:dyDescent="0.2">
      <c r="N806" s="221"/>
    </row>
    <row r="807" spans="14:14" x14ac:dyDescent="0.2">
      <c r="N807" s="221"/>
    </row>
    <row r="808" spans="14:14" x14ac:dyDescent="0.2">
      <c r="N808" s="221"/>
    </row>
    <row r="809" spans="14:14" x14ac:dyDescent="0.2">
      <c r="N809" s="221"/>
    </row>
    <row r="810" spans="14:14" x14ac:dyDescent="0.2">
      <c r="N810" s="221"/>
    </row>
    <row r="811" spans="14:14" x14ac:dyDescent="0.2">
      <c r="N811" s="221"/>
    </row>
    <row r="812" spans="14:14" x14ac:dyDescent="0.2">
      <c r="N812" s="221"/>
    </row>
    <row r="813" spans="14:14" x14ac:dyDescent="0.2">
      <c r="N813" s="221"/>
    </row>
    <row r="814" spans="14:14" x14ac:dyDescent="0.2">
      <c r="N814" s="221"/>
    </row>
    <row r="815" spans="14:14" x14ac:dyDescent="0.2">
      <c r="N815" s="221"/>
    </row>
    <row r="816" spans="14:14" x14ac:dyDescent="0.2">
      <c r="N816" s="221"/>
    </row>
    <row r="817" spans="14:14" x14ac:dyDescent="0.2">
      <c r="N817" s="221"/>
    </row>
    <row r="818" spans="14:14" x14ac:dyDescent="0.2">
      <c r="N818" s="221"/>
    </row>
    <row r="819" spans="14:14" x14ac:dyDescent="0.2">
      <c r="N819" s="221"/>
    </row>
    <row r="820" spans="14:14" x14ac:dyDescent="0.2">
      <c r="N820" s="221"/>
    </row>
    <row r="821" spans="14:14" x14ac:dyDescent="0.2">
      <c r="N821" s="221"/>
    </row>
    <row r="822" spans="14:14" x14ac:dyDescent="0.2">
      <c r="N822" s="221"/>
    </row>
    <row r="823" spans="14:14" x14ac:dyDescent="0.2">
      <c r="N823" s="221"/>
    </row>
    <row r="824" spans="14:14" x14ac:dyDescent="0.2">
      <c r="N824" s="221"/>
    </row>
    <row r="825" spans="14:14" x14ac:dyDescent="0.2">
      <c r="N825" s="221"/>
    </row>
    <row r="826" spans="14:14" x14ac:dyDescent="0.2">
      <c r="N826" s="221"/>
    </row>
    <row r="827" spans="14:14" x14ac:dyDescent="0.2">
      <c r="N827" s="221"/>
    </row>
    <row r="828" spans="14:14" x14ac:dyDescent="0.2">
      <c r="N828" s="221"/>
    </row>
    <row r="829" spans="14:14" x14ac:dyDescent="0.2">
      <c r="N829" s="221"/>
    </row>
    <row r="830" spans="14:14" x14ac:dyDescent="0.2">
      <c r="N830" s="221"/>
    </row>
    <row r="831" spans="14:14" x14ac:dyDescent="0.2">
      <c r="N831" s="221"/>
    </row>
    <row r="832" spans="14:14" x14ac:dyDescent="0.2">
      <c r="N832" s="221"/>
    </row>
    <row r="833" spans="14:14" x14ac:dyDescent="0.2">
      <c r="N833" s="221"/>
    </row>
    <row r="834" spans="14:14" x14ac:dyDescent="0.2">
      <c r="N834" s="221"/>
    </row>
    <row r="835" spans="14:14" x14ac:dyDescent="0.2">
      <c r="N835" s="221"/>
    </row>
    <row r="836" spans="14:14" x14ac:dyDescent="0.2">
      <c r="N836" s="221"/>
    </row>
    <row r="837" spans="14:14" x14ac:dyDescent="0.2">
      <c r="N837" s="221"/>
    </row>
    <row r="838" spans="14:14" x14ac:dyDescent="0.2">
      <c r="N838" s="221"/>
    </row>
    <row r="839" spans="14:14" x14ac:dyDescent="0.2">
      <c r="N839" s="221"/>
    </row>
    <row r="840" spans="14:14" x14ac:dyDescent="0.2">
      <c r="N840" s="221"/>
    </row>
    <row r="841" spans="14:14" x14ac:dyDescent="0.2">
      <c r="N841" s="221"/>
    </row>
    <row r="842" spans="14:14" x14ac:dyDescent="0.2">
      <c r="N842" s="221"/>
    </row>
    <row r="843" spans="14:14" x14ac:dyDescent="0.2">
      <c r="N843" s="221"/>
    </row>
    <row r="844" spans="14:14" x14ac:dyDescent="0.2">
      <c r="N844" s="221"/>
    </row>
    <row r="845" spans="14:14" x14ac:dyDescent="0.2">
      <c r="N845" s="221"/>
    </row>
    <row r="846" spans="14:14" x14ac:dyDescent="0.2">
      <c r="N846" s="221"/>
    </row>
    <row r="847" spans="14:14" x14ac:dyDescent="0.2">
      <c r="N847" s="221"/>
    </row>
    <row r="848" spans="14:14" x14ac:dyDescent="0.2">
      <c r="N848" s="221"/>
    </row>
    <row r="849" spans="14:14" x14ac:dyDescent="0.2">
      <c r="N849" s="221"/>
    </row>
    <row r="850" spans="14:14" x14ac:dyDescent="0.2">
      <c r="N850" s="221"/>
    </row>
    <row r="851" spans="14:14" x14ac:dyDescent="0.2">
      <c r="N851" s="221"/>
    </row>
    <row r="852" spans="14:14" x14ac:dyDescent="0.2">
      <c r="N852" s="221"/>
    </row>
    <row r="853" spans="14:14" x14ac:dyDescent="0.2">
      <c r="N853" s="221"/>
    </row>
    <row r="854" spans="14:14" x14ac:dyDescent="0.2">
      <c r="N854" s="221"/>
    </row>
    <row r="855" spans="14:14" x14ac:dyDescent="0.2">
      <c r="N855" s="221"/>
    </row>
    <row r="856" spans="14:14" x14ac:dyDescent="0.2">
      <c r="N856" s="221"/>
    </row>
    <row r="857" spans="14:14" x14ac:dyDescent="0.2">
      <c r="N857" s="221"/>
    </row>
    <row r="858" spans="14:14" x14ac:dyDescent="0.2">
      <c r="N858" s="221"/>
    </row>
    <row r="859" spans="14:14" x14ac:dyDescent="0.2">
      <c r="N859" s="221"/>
    </row>
    <row r="860" spans="14:14" x14ac:dyDescent="0.2">
      <c r="N860" s="221"/>
    </row>
    <row r="861" spans="14:14" x14ac:dyDescent="0.2">
      <c r="N861" s="221"/>
    </row>
    <row r="862" spans="14:14" x14ac:dyDescent="0.2">
      <c r="N862" s="221"/>
    </row>
    <row r="863" spans="14:14" x14ac:dyDescent="0.2">
      <c r="N863" s="221"/>
    </row>
    <row r="864" spans="14:14" x14ac:dyDescent="0.2">
      <c r="N864" s="221"/>
    </row>
    <row r="865" spans="14:14" x14ac:dyDescent="0.2">
      <c r="N865" s="221"/>
    </row>
    <row r="866" spans="14:14" x14ac:dyDescent="0.2">
      <c r="N866" s="221"/>
    </row>
    <row r="867" spans="14:14" x14ac:dyDescent="0.2">
      <c r="N867" s="221"/>
    </row>
    <row r="868" spans="14:14" x14ac:dyDescent="0.2">
      <c r="N868" s="221"/>
    </row>
    <row r="869" spans="14:14" x14ac:dyDescent="0.2">
      <c r="N869" s="221"/>
    </row>
    <row r="870" spans="14:14" x14ac:dyDescent="0.2">
      <c r="N870" s="221"/>
    </row>
    <row r="871" spans="14:14" x14ac:dyDescent="0.2">
      <c r="N871" s="221"/>
    </row>
    <row r="872" spans="14:14" x14ac:dyDescent="0.2">
      <c r="N872" s="221"/>
    </row>
    <row r="873" spans="14:14" x14ac:dyDescent="0.2">
      <c r="N873" s="221"/>
    </row>
    <row r="874" spans="14:14" x14ac:dyDescent="0.2">
      <c r="N874" s="221"/>
    </row>
    <row r="875" spans="14:14" x14ac:dyDescent="0.2">
      <c r="N875" s="221"/>
    </row>
    <row r="876" spans="14:14" x14ac:dyDescent="0.2">
      <c r="N876" s="221"/>
    </row>
    <row r="877" spans="14:14" x14ac:dyDescent="0.2">
      <c r="N877" s="221"/>
    </row>
    <row r="878" spans="14:14" x14ac:dyDescent="0.2">
      <c r="N878" s="221"/>
    </row>
    <row r="879" spans="14:14" x14ac:dyDescent="0.2">
      <c r="N879" s="221"/>
    </row>
    <row r="880" spans="14:14" x14ac:dyDescent="0.2">
      <c r="N880" s="221"/>
    </row>
    <row r="881" spans="14:14" x14ac:dyDescent="0.2">
      <c r="N881" s="221"/>
    </row>
    <row r="882" spans="14:14" x14ac:dyDescent="0.2">
      <c r="N882" s="221"/>
    </row>
    <row r="883" spans="14:14" x14ac:dyDescent="0.2">
      <c r="N883" s="221"/>
    </row>
    <row r="884" spans="14:14" x14ac:dyDescent="0.2">
      <c r="N884" s="221"/>
    </row>
    <row r="885" spans="14:14" x14ac:dyDescent="0.2">
      <c r="N885" s="221"/>
    </row>
    <row r="886" spans="14:14" x14ac:dyDescent="0.2">
      <c r="N886" s="221"/>
    </row>
    <row r="887" spans="14:14" x14ac:dyDescent="0.2">
      <c r="N887" s="221"/>
    </row>
    <row r="888" spans="14:14" x14ac:dyDescent="0.2">
      <c r="N888" s="221"/>
    </row>
    <row r="889" spans="14:14" x14ac:dyDescent="0.2">
      <c r="N889" s="221"/>
    </row>
    <row r="890" spans="14:14" x14ac:dyDescent="0.2">
      <c r="N890" s="221"/>
    </row>
    <row r="891" spans="14:14" x14ac:dyDescent="0.2">
      <c r="N891" s="221"/>
    </row>
    <row r="892" spans="14:14" x14ac:dyDescent="0.2">
      <c r="N892" s="221"/>
    </row>
    <row r="893" spans="14:14" x14ac:dyDescent="0.2">
      <c r="N893" s="221"/>
    </row>
    <row r="894" spans="14:14" x14ac:dyDescent="0.2">
      <c r="N894" s="221"/>
    </row>
    <row r="895" spans="14:14" x14ac:dyDescent="0.2">
      <c r="N895" s="221"/>
    </row>
    <row r="896" spans="14:14" x14ac:dyDescent="0.2">
      <c r="N896" s="221"/>
    </row>
    <row r="897" spans="14:14" x14ac:dyDescent="0.2">
      <c r="N897" s="221"/>
    </row>
    <row r="898" spans="14:14" x14ac:dyDescent="0.2">
      <c r="N898" s="221"/>
    </row>
    <row r="899" spans="14:14" x14ac:dyDescent="0.2">
      <c r="N899" s="221"/>
    </row>
    <row r="900" spans="14:14" x14ac:dyDescent="0.2">
      <c r="N900" s="221"/>
    </row>
    <row r="901" spans="14:14" x14ac:dyDescent="0.2">
      <c r="N901" s="221"/>
    </row>
    <row r="902" spans="14:14" x14ac:dyDescent="0.2">
      <c r="N902" s="221"/>
    </row>
    <row r="903" spans="14:14" x14ac:dyDescent="0.2">
      <c r="N903" s="221"/>
    </row>
    <row r="904" spans="14:14" x14ac:dyDescent="0.2">
      <c r="N904" s="221"/>
    </row>
    <row r="905" spans="14:14" x14ac:dyDescent="0.2">
      <c r="N905" s="221"/>
    </row>
    <row r="906" spans="14:14" x14ac:dyDescent="0.2">
      <c r="N906" s="221"/>
    </row>
    <row r="907" spans="14:14" x14ac:dyDescent="0.2">
      <c r="N907" s="221"/>
    </row>
    <row r="908" spans="14:14" x14ac:dyDescent="0.2">
      <c r="N908" s="221"/>
    </row>
    <row r="909" spans="14:14" x14ac:dyDescent="0.2">
      <c r="N909" s="221"/>
    </row>
    <row r="910" spans="14:14" x14ac:dyDescent="0.2">
      <c r="N910" s="221"/>
    </row>
    <row r="911" spans="14:14" x14ac:dyDescent="0.2">
      <c r="N911" s="221"/>
    </row>
    <row r="912" spans="14:14" x14ac:dyDescent="0.2">
      <c r="N912" s="221"/>
    </row>
    <row r="913" spans="14:14" x14ac:dyDescent="0.2">
      <c r="N913" s="221"/>
    </row>
    <row r="914" spans="14:14" x14ac:dyDescent="0.2">
      <c r="N914" s="221"/>
    </row>
    <row r="915" spans="14:14" x14ac:dyDescent="0.2">
      <c r="N915" s="221"/>
    </row>
    <row r="916" spans="14:14" x14ac:dyDescent="0.2">
      <c r="N916" s="221"/>
    </row>
    <row r="917" spans="14:14" x14ac:dyDescent="0.2">
      <c r="N917" s="221"/>
    </row>
    <row r="918" spans="14:14" x14ac:dyDescent="0.2">
      <c r="N918" s="221"/>
    </row>
    <row r="919" spans="14:14" x14ac:dyDescent="0.2">
      <c r="N919" s="221"/>
    </row>
    <row r="920" spans="14:14" x14ac:dyDescent="0.2">
      <c r="N920" s="221"/>
    </row>
    <row r="921" spans="14:14" x14ac:dyDescent="0.2">
      <c r="N921" s="221"/>
    </row>
    <row r="922" spans="14:14" x14ac:dyDescent="0.2">
      <c r="N922" s="221"/>
    </row>
    <row r="923" spans="14:14" x14ac:dyDescent="0.2">
      <c r="N923" s="221"/>
    </row>
    <row r="924" spans="14:14" x14ac:dyDescent="0.2">
      <c r="N924" s="221"/>
    </row>
    <row r="925" spans="14:14" x14ac:dyDescent="0.2">
      <c r="N925" s="221"/>
    </row>
    <row r="926" spans="14:14" x14ac:dyDescent="0.2">
      <c r="N926" s="221"/>
    </row>
    <row r="927" spans="14:14" x14ac:dyDescent="0.2">
      <c r="N927" s="221"/>
    </row>
    <row r="928" spans="14:14" x14ac:dyDescent="0.2">
      <c r="N928" s="221"/>
    </row>
    <row r="929" spans="14:14" x14ac:dyDescent="0.2">
      <c r="N929" s="221"/>
    </row>
    <row r="930" spans="14:14" x14ac:dyDescent="0.2">
      <c r="N930" s="221"/>
    </row>
    <row r="931" spans="14:14" x14ac:dyDescent="0.2">
      <c r="N931" s="221"/>
    </row>
    <row r="932" spans="14:14" x14ac:dyDescent="0.2">
      <c r="N932" s="221"/>
    </row>
    <row r="933" spans="14:14" x14ac:dyDescent="0.2">
      <c r="N933" s="221"/>
    </row>
    <row r="934" spans="14:14" x14ac:dyDescent="0.2">
      <c r="N934" s="221"/>
    </row>
    <row r="935" spans="14:14" x14ac:dyDescent="0.2">
      <c r="N935" s="221"/>
    </row>
    <row r="936" spans="14:14" x14ac:dyDescent="0.2">
      <c r="N936" s="221"/>
    </row>
    <row r="937" spans="14:14" x14ac:dyDescent="0.2">
      <c r="N937" s="221"/>
    </row>
    <row r="938" spans="14:14" x14ac:dyDescent="0.2">
      <c r="N938" s="221"/>
    </row>
    <row r="939" spans="14:14" x14ac:dyDescent="0.2">
      <c r="N939" s="221"/>
    </row>
    <row r="940" spans="14:14" x14ac:dyDescent="0.2">
      <c r="N940" s="221"/>
    </row>
    <row r="941" spans="14:14" x14ac:dyDescent="0.2">
      <c r="N941" s="221"/>
    </row>
    <row r="942" spans="14:14" x14ac:dyDescent="0.2">
      <c r="N942" s="221"/>
    </row>
    <row r="943" spans="14:14" x14ac:dyDescent="0.2">
      <c r="N943" s="221"/>
    </row>
    <row r="944" spans="14:14" x14ac:dyDescent="0.2">
      <c r="N944" s="221"/>
    </row>
    <row r="945" spans="14:14" x14ac:dyDescent="0.2">
      <c r="N945" s="221"/>
    </row>
    <row r="946" spans="14:14" x14ac:dyDescent="0.2">
      <c r="N946" s="221"/>
    </row>
    <row r="947" spans="14:14" x14ac:dyDescent="0.2">
      <c r="N947" s="221"/>
    </row>
    <row r="948" spans="14:14" x14ac:dyDescent="0.2">
      <c r="N948" s="221"/>
    </row>
    <row r="949" spans="14:14" x14ac:dyDescent="0.2">
      <c r="N949" s="221"/>
    </row>
    <row r="950" spans="14:14" x14ac:dyDescent="0.2">
      <c r="N950" s="221"/>
    </row>
    <row r="951" spans="14:14" x14ac:dyDescent="0.2">
      <c r="N951" s="221"/>
    </row>
    <row r="952" spans="14:14" x14ac:dyDescent="0.2">
      <c r="N952" s="221"/>
    </row>
    <row r="953" spans="14:14" x14ac:dyDescent="0.2">
      <c r="N953" s="221"/>
    </row>
    <row r="954" spans="14:14" x14ac:dyDescent="0.2">
      <c r="N954" s="221"/>
    </row>
    <row r="955" spans="14:14" x14ac:dyDescent="0.2">
      <c r="N955" s="221"/>
    </row>
    <row r="956" spans="14:14" x14ac:dyDescent="0.2">
      <c r="N956" s="221"/>
    </row>
    <row r="957" spans="14:14" x14ac:dyDescent="0.2">
      <c r="N957" s="221"/>
    </row>
    <row r="958" spans="14:14" x14ac:dyDescent="0.2">
      <c r="N958" s="221"/>
    </row>
    <row r="959" spans="14:14" x14ac:dyDescent="0.2">
      <c r="N959" s="221"/>
    </row>
    <row r="960" spans="14:14" x14ac:dyDescent="0.2">
      <c r="N960" s="221"/>
    </row>
    <row r="961" spans="14:14" x14ac:dyDescent="0.2">
      <c r="N961" s="221"/>
    </row>
    <row r="962" spans="14:14" x14ac:dyDescent="0.2">
      <c r="N962" s="221"/>
    </row>
    <row r="963" spans="14:14" x14ac:dyDescent="0.2">
      <c r="N963" s="221"/>
    </row>
    <row r="964" spans="14:14" x14ac:dyDescent="0.2">
      <c r="N964" s="221"/>
    </row>
    <row r="965" spans="14:14" x14ac:dyDescent="0.2">
      <c r="N965" s="221"/>
    </row>
    <row r="966" spans="14:14" x14ac:dyDescent="0.2">
      <c r="N966" s="221"/>
    </row>
    <row r="967" spans="14:14" x14ac:dyDescent="0.2">
      <c r="N967" s="221"/>
    </row>
    <row r="968" spans="14:14" x14ac:dyDescent="0.2">
      <c r="N968" s="221"/>
    </row>
    <row r="969" spans="14:14" x14ac:dyDescent="0.2">
      <c r="N969" s="221"/>
    </row>
    <row r="970" spans="14:14" x14ac:dyDescent="0.2">
      <c r="N970" s="221"/>
    </row>
    <row r="971" spans="14:14" x14ac:dyDescent="0.2">
      <c r="N971" s="221"/>
    </row>
    <row r="972" spans="14:14" x14ac:dyDescent="0.2">
      <c r="N972" s="221"/>
    </row>
    <row r="973" spans="14:14" x14ac:dyDescent="0.2">
      <c r="N973" s="221"/>
    </row>
    <row r="974" spans="14:14" x14ac:dyDescent="0.2">
      <c r="N974" s="221"/>
    </row>
    <row r="975" spans="14:14" x14ac:dyDescent="0.2">
      <c r="N975" s="221"/>
    </row>
    <row r="976" spans="14:14" x14ac:dyDescent="0.2">
      <c r="N976" s="221"/>
    </row>
    <row r="977" spans="14:14" x14ac:dyDescent="0.2">
      <c r="N977" s="221"/>
    </row>
    <row r="978" spans="14:14" x14ac:dyDescent="0.2">
      <c r="N978" s="221"/>
    </row>
    <row r="979" spans="14:14" x14ac:dyDescent="0.2">
      <c r="N979" s="221"/>
    </row>
    <row r="980" spans="14:14" x14ac:dyDescent="0.2">
      <c r="N980" s="221"/>
    </row>
    <row r="981" spans="14:14" x14ac:dyDescent="0.2">
      <c r="N981" s="221"/>
    </row>
    <row r="982" spans="14:14" x14ac:dyDescent="0.2">
      <c r="N982" s="221"/>
    </row>
    <row r="983" spans="14:14" x14ac:dyDescent="0.2">
      <c r="N983" s="221"/>
    </row>
    <row r="984" spans="14:14" x14ac:dyDescent="0.2">
      <c r="N984" s="221"/>
    </row>
    <row r="985" spans="14:14" x14ac:dyDescent="0.2">
      <c r="N985" s="221"/>
    </row>
    <row r="986" spans="14:14" x14ac:dyDescent="0.2">
      <c r="N986" s="221"/>
    </row>
    <row r="987" spans="14:14" x14ac:dyDescent="0.2">
      <c r="N987" s="221"/>
    </row>
    <row r="988" spans="14:14" x14ac:dyDescent="0.2">
      <c r="N988" s="221"/>
    </row>
    <row r="989" spans="14:14" x14ac:dyDescent="0.2">
      <c r="N989" s="221"/>
    </row>
    <row r="990" spans="14:14" x14ac:dyDescent="0.2">
      <c r="N990" s="221"/>
    </row>
    <row r="991" spans="14:14" x14ac:dyDescent="0.2">
      <c r="N991" s="221"/>
    </row>
    <row r="992" spans="14:14" x14ac:dyDescent="0.2">
      <c r="N992" s="221"/>
    </row>
    <row r="993" spans="14:14" x14ac:dyDescent="0.2">
      <c r="N993" s="221"/>
    </row>
    <row r="994" spans="14:14" x14ac:dyDescent="0.2">
      <c r="N994" s="221"/>
    </row>
    <row r="995" spans="14:14" x14ac:dyDescent="0.2">
      <c r="N995" s="221"/>
    </row>
    <row r="996" spans="14:14" x14ac:dyDescent="0.2">
      <c r="N996" s="221"/>
    </row>
    <row r="997" spans="14:14" x14ac:dyDescent="0.2">
      <c r="N997" s="221"/>
    </row>
    <row r="998" spans="14:14" x14ac:dyDescent="0.2">
      <c r="N998" s="221"/>
    </row>
    <row r="999" spans="14:14" x14ac:dyDescent="0.2">
      <c r="N999" s="221"/>
    </row>
    <row r="1000" spans="14:14" x14ac:dyDescent="0.2">
      <c r="N1000" s="221"/>
    </row>
    <row r="1001" spans="14:14" x14ac:dyDescent="0.2">
      <c r="N1001" s="221"/>
    </row>
    <row r="1002" spans="14:14" x14ac:dyDescent="0.2">
      <c r="N1002" s="221"/>
    </row>
    <row r="1003" spans="14:14" x14ac:dyDescent="0.2">
      <c r="N1003" s="221"/>
    </row>
    <row r="1004" spans="14:14" x14ac:dyDescent="0.2">
      <c r="N1004" s="221"/>
    </row>
    <row r="1005" spans="14:14" x14ac:dyDescent="0.2">
      <c r="N1005" s="221"/>
    </row>
    <row r="1006" spans="14:14" x14ac:dyDescent="0.2">
      <c r="N1006" s="221"/>
    </row>
    <row r="1007" spans="14:14" x14ac:dyDescent="0.2">
      <c r="N1007" s="221"/>
    </row>
    <row r="1008" spans="14:14" x14ac:dyDescent="0.2">
      <c r="N1008" s="221"/>
    </row>
    <row r="1009" spans="14:14" x14ac:dyDescent="0.2">
      <c r="N1009" s="221"/>
    </row>
    <row r="1010" spans="14:14" x14ac:dyDescent="0.2">
      <c r="N1010" s="221"/>
    </row>
    <row r="1011" spans="14:14" x14ac:dyDescent="0.2">
      <c r="N1011" s="221"/>
    </row>
    <row r="1012" spans="14:14" x14ac:dyDescent="0.2">
      <c r="N1012" s="221"/>
    </row>
    <row r="1013" spans="14:14" x14ac:dyDescent="0.2">
      <c r="N1013" s="221"/>
    </row>
    <row r="1014" spans="14:14" x14ac:dyDescent="0.2">
      <c r="N1014" s="221"/>
    </row>
    <row r="1015" spans="14:14" x14ac:dyDescent="0.2">
      <c r="N1015" s="221"/>
    </row>
    <row r="1016" spans="14:14" x14ac:dyDescent="0.2">
      <c r="N1016" s="221"/>
    </row>
    <row r="1017" spans="14:14" x14ac:dyDescent="0.2">
      <c r="N1017" s="221"/>
    </row>
    <row r="1018" spans="14:14" x14ac:dyDescent="0.2">
      <c r="N1018" s="221"/>
    </row>
    <row r="1019" spans="14:14" x14ac:dyDescent="0.2">
      <c r="N1019" s="221"/>
    </row>
    <row r="1020" spans="14:14" x14ac:dyDescent="0.2">
      <c r="N1020" s="221"/>
    </row>
    <row r="1021" spans="14:14" x14ac:dyDescent="0.2">
      <c r="N1021" s="221"/>
    </row>
    <row r="1022" spans="14:14" x14ac:dyDescent="0.2">
      <c r="N1022" s="221"/>
    </row>
    <row r="1023" spans="14:14" x14ac:dyDescent="0.2">
      <c r="N1023" s="221"/>
    </row>
    <row r="1024" spans="14:14" x14ac:dyDescent="0.2">
      <c r="N1024" s="221"/>
    </row>
    <row r="1025" spans="14:14" x14ac:dyDescent="0.2">
      <c r="N1025" s="221"/>
    </row>
    <row r="1026" spans="14:14" x14ac:dyDescent="0.2">
      <c r="N1026" s="221"/>
    </row>
    <row r="1027" spans="14:14" x14ac:dyDescent="0.2">
      <c r="N1027" s="221"/>
    </row>
    <row r="1028" spans="14:14" x14ac:dyDescent="0.2">
      <c r="N1028" s="221"/>
    </row>
    <row r="1029" spans="14:14" x14ac:dyDescent="0.2">
      <c r="N1029" s="221"/>
    </row>
    <row r="1030" spans="14:14" x14ac:dyDescent="0.2">
      <c r="N1030" s="221"/>
    </row>
    <row r="1031" spans="14:14" x14ac:dyDescent="0.2">
      <c r="N1031" s="221"/>
    </row>
    <row r="1032" spans="14:14" x14ac:dyDescent="0.2">
      <c r="N1032" s="221"/>
    </row>
    <row r="1033" spans="14:14" x14ac:dyDescent="0.2">
      <c r="N1033" s="221"/>
    </row>
    <row r="1034" spans="14:14" x14ac:dyDescent="0.2">
      <c r="N1034" s="221"/>
    </row>
    <row r="1035" spans="14:14" x14ac:dyDescent="0.2">
      <c r="N1035" s="221"/>
    </row>
    <row r="1036" spans="14:14" x14ac:dyDescent="0.2">
      <c r="N1036" s="221"/>
    </row>
    <row r="1037" spans="14:14" x14ac:dyDescent="0.2">
      <c r="N1037" s="221"/>
    </row>
    <row r="1038" spans="14:14" x14ac:dyDescent="0.2">
      <c r="N1038" s="221"/>
    </row>
    <row r="1039" spans="14:14" x14ac:dyDescent="0.2">
      <c r="N1039" s="221"/>
    </row>
    <row r="1040" spans="14:14" x14ac:dyDescent="0.2">
      <c r="N1040" s="221"/>
    </row>
    <row r="1041" spans="14:14" x14ac:dyDescent="0.2">
      <c r="N1041" s="221"/>
    </row>
    <row r="1042" spans="14:14" x14ac:dyDescent="0.2">
      <c r="N1042" s="221"/>
    </row>
    <row r="1043" spans="14:14" x14ac:dyDescent="0.2">
      <c r="N1043" s="221"/>
    </row>
    <row r="1044" spans="14:14" x14ac:dyDescent="0.2">
      <c r="N1044" s="221"/>
    </row>
    <row r="1045" spans="14:14" x14ac:dyDescent="0.2">
      <c r="N1045" s="221"/>
    </row>
    <row r="1046" spans="14:14" x14ac:dyDescent="0.2">
      <c r="N1046" s="221"/>
    </row>
    <row r="1047" spans="14:14" x14ac:dyDescent="0.2">
      <c r="N1047" s="221"/>
    </row>
    <row r="1048" spans="14:14" x14ac:dyDescent="0.2">
      <c r="N1048" s="221"/>
    </row>
    <row r="1049" spans="14:14" x14ac:dyDescent="0.2">
      <c r="N1049" s="221"/>
    </row>
    <row r="1050" spans="14:14" x14ac:dyDescent="0.2">
      <c r="N1050" s="221"/>
    </row>
    <row r="1051" spans="14:14" x14ac:dyDescent="0.2">
      <c r="N1051" s="221"/>
    </row>
    <row r="1052" spans="14:14" x14ac:dyDescent="0.2">
      <c r="N1052" s="221"/>
    </row>
    <row r="1053" spans="14:14" x14ac:dyDescent="0.2">
      <c r="N1053" s="221"/>
    </row>
    <row r="1054" spans="14:14" x14ac:dyDescent="0.2">
      <c r="N1054" s="221"/>
    </row>
    <row r="1055" spans="14:14" x14ac:dyDescent="0.2">
      <c r="N1055" s="221"/>
    </row>
    <row r="1056" spans="14:14" x14ac:dyDescent="0.2">
      <c r="N1056" s="221"/>
    </row>
    <row r="1057" spans="14:14" x14ac:dyDescent="0.2">
      <c r="N1057" s="221"/>
    </row>
    <row r="1058" spans="14:14" x14ac:dyDescent="0.2">
      <c r="N1058" s="221"/>
    </row>
    <row r="1059" spans="14:14" x14ac:dyDescent="0.2">
      <c r="N1059" s="221"/>
    </row>
    <row r="1060" spans="14:14" x14ac:dyDescent="0.2">
      <c r="N1060" s="221"/>
    </row>
    <row r="1061" spans="14:14" x14ac:dyDescent="0.2">
      <c r="N1061" s="221"/>
    </row>
    <row r="1062" spans="14:14" x14ac:dyDescent="0.2">
      <c r="N1062" s="221"/>
    </row>
    <row r="1063" spans="14:14" x14ac:dyDescent="0.2">
      <c r="N1063" s="221"/>
    </row>
    <row r="1064" spans="14:14" x14ac:dyDescent="0.2">
      <c r="N1064" s="221"/>
    </row>
    <row r="1065" spans="14:14" x14ac:dyDescent="0.2">
      <c r="N1065" s="221"/>
    </row>
    <row r="1066" spans="14:14" x14ac:dyDescent="0.2">
      <c r="N1066" s="221"/>
    </row>
    <row r="1067" spans="14:14" x14ac:dyDescent="0.2">
      <c r="N1067" s="221"/>
    </row>
    <row r="1068" spans="14:14" x14ac:dyDescent="0.2">
      <c r="N1068" s="221"/>
    </row>
    <row r="1069" spans="14:14" x14ac:dyDescent="0.2">
      <c r="N1069" s="221"/>
    </row>
    <row r="1070" spans="14:14" x14ac:dyDescent="0.2">
      <c r="N1070" s="221"/>
    </row>
    <row r="1071" spans="14:14" x14ac:dyDescent="0.2">
      <c r="N1071" s="221"/>
    </row>
    <row r="1072" spans="14:14" x14ac:dyDescent="0.2">
      <c r="N1072" s="221"/>
    </row>
    <row r="1073" spans="14:14" x14ac:dyDescent="0.2">
      <c r="N1073" s="221"/>
    </row>
    <row r="1074" spans="14:14" x14ac:dyDescent="0.2">
      <c r="N1074" s="221"/>
    </row>
    <row r="1075" spans="14:14" x14ac:dyDescent="0.2">
      <c r="N1075" s="221"/>
    </row>
    <row r="1076" spans="14:14" x14ac:dyDescent="0.2">
      <c r="N1076" s="221"/>
    </row>
    <row r="1077" spans="14:14" x14ac:dyDescent="0.2">
      <c r="N1077" s="221"/>
    </row>
    <row r="1078" spans="14:14" x14ac:dyDescent="0.2">
      <c r="N1078" s="221"/>
    </row>
    <row r="1079" spans="14:14" x14ac:dyDescent="0.2">
      <c r="N1079" s="221"/>
    </row>
    <row r="1080" spans="14:14" x14ac:dyDescent="0.2">
      <c r="N1080" s="221"/>
    </row>
    <row r="1081" spans="14:14" x14ac:dyDescent="0.2">
      <c r="N1081" s="221"/>
    </row>
    <row r="1082" spans="14:14" x14ac:dyDescent="0.2">
      <c r="N1082" s="221"/>
    </row>
    <row r="1083" spans="14:14" x14ac:dyDescent="0.2">
      <c r="N1083" s="221"/>
    </row>
    <row r="1084" spans="14:14" x14ac:dyDescent="0.2">
      <c r="N1084" s="221"/>
    </row>
    <row r="1085" spans="14:14" x14ac:dyDescent="0.2">
      <c r="N1085" s="221"/>
    </row>
    <row r="1086" spans="14:14" x14ac:dyDescent="0.2">
      <c r="N1086" s="221"/>
    </row>
    <row r="1087" spans="14:14" x14ac:dyDescent="0.2">
      <c r="N1087" s="221"/>
    </row>
    <row r="1088" spans="14:14" x14ac:dyDescent="0.2">
      <c r="N1088" s="221"/>
    </row>
    <row r="1089" spans="14:14" x14ac:dyDescent="0.2">
      <c r="N1089" s="221"/>
    </row>
    <row r="1090" spans="14:14" x14ac:dyDescent="0.2">
      <c r="N1090" s="221"/>
    </row>
    <row r="1091" spans="14:14" x14ac:dyDescent="0.2">
      <c r="N1091" s="221"/>
    </row>
    <row r="1092" spans="14:14" x14ac:dyDescent="0.2">
      <c r="N1092" s="221"/>
    </row>
    <row r="1093" spans="14:14" x14ac:dyDescent="0.2">
      <c r="N1093" s="221"/>
    </row>
    <row r="1094" spans="14:14" x14ac:dyDescent="0.2">
      <c r="N1094" s="221"/>
    </row>
    <row r="1095" spans="14:14" x14ac:dyDescent="0.2">
      <c r="N1095" s="221"/>
    </row>
    <row r="1096" spans="14:14" x14ac:dyDescent="0.2">
      <c r="N1096" s="221"/>
    </row>
    <row r="1097" spans="14:14" x14ac:dyDescent="0.2">
      <c r="N1097" s="221"/>
    </row>
    <row r="1098" spans="14:14" x14ac:dyDescent="0.2">
      <c r="N1098" s="221"/>
    </row>
    <row r="1099" spans="14:14" x14ac:dyDescent="0.2">
      <c r="N1099" s="221"/>
    </row>
    <row r="1100" spans="14:14" x14ac:dyDescent="0.2">
      <c r="N1100" s="221"/>
    </row>
    <row r="1101" spans="14:14" x14ac:dyDescent="0.2">
      <c r="N1101" s="221"/>
    </row>
    <row r="1102" spans="14:14" x14ac:dyDescent="0.2">
      <c r="N1102" s="221"/>
    </row>
    <row r="1103" spans="14:14" x14ac:dyDescent="0.2">
      <c r="N1103" s="221"/>
    </row>
    <row r="1104" spans="14:14" x14ac:dyDescent="0.2">
      <c r="N1104" s="221"/>
    </row>
    <row r="1105" spans="14:14" x14ac:dyDescent="0.2">
      <c r="N1105" s="221"/>
    </row>
    <row r="1106" spans="14:14" x14ac:dyDescent="0.2">
      <c r="N1106" s="221"/>
    </row>
    <row r="1107" spans="14:14" x14ac:dyDescent="0.2">
      <c r="N1107" s="221"/>
    </row>
    <row r="1108" spans="14:14" x14ac:dyDescent="0.2">
      <c r="N1108" s="221"/>
    </row>
    <row r="1109" spans="14:14" x14ac:dyDescent="0.2">
      <c r="N1109" s="221"/>
    </row>
    <row r="1110" spans="14:14" x14ac:dyDescent="0.2">
      <c r="N1110" s="221"/>
    </row>
    <row r="1111" spans="14:14" x14ac:dyDescent="0.2">
      <c r="N1111" s="221"/>
    </row>
    <row r="1112" spans="14:14" x14ac:dyDescent="0.2">
      <c r="N1112" s="221"/>
    </row>
    <row r="1113" spans="14:14" x14ac:dyDescent="0.2">
      <c r="N1113" s="221"/>
    </row>
    <row r="1114" spans="14:14" x14ac:dyDescent="0.2">
      <c r="N1114" s="221"/>
    </row>
    <row r="1115" spans="14:14" x14ac:dyDescent="0.2">
      <c r="N1115" s="221"/>
    </row>
    <row r="1116" spans="14:14" x14ac:dyDescent="0.2">
      <c r="N1116" s="221"/>
    </row>
    <row r="1117" spans="14:14" x14ac:dyDescent="0.2">
      <c r="N1117" s="221"/>
    </row>
    <row r="1118" spans="14:14" x14ac:dyDescent="0.2">
      <c r="N1118" s="221"/>
    </row>
    <row r="1119" spans="14:14" x14ac:dyDescent="0.2">
      <c r="N1119" s="221"/>
    </row>
    <row r="1120" spans="14:14" x14ac:dyDescent="0.2">
      <c r="N1120" s="221"/>
    </row>
    <row r="1121" spans="14:14" x14ac:dyDescent="0.2">
      <c r="N1121" s="221"/>
    </row>
    <row r="1122" spans="14:14" x14ac:dyDescent="0.2">
      <c r="N1122" s="221"/>
    </row>
    <row r="1123" spans="14:14" x14ac:dyDescent="0.2">
      <c r="N1123" s="221"/>
    </row>
    <row r="1124" spans="14:14" x14ac:dyDescent="0.2">
      <c r="N1124" s="221"/>
    </row>
    <row r="1125" spans="14:14" x14ac:dyDescent="0.2">
      <c r="N1125" s="221"/>
    </row>
    <row r="1126" spans="14:14" x14ac:dyDescent="0.2">
      <c r="N1126" s="221"/>
    </row>
    <row r="1127" spans="14:14" x14ac:dyDescent="0.2">
      <c r="N1127" s="221"/>
    </row>
    <row r="1128" spans="14:14" x14ac:dyDescent="0.2">
      <c r="N1128" s="221"/>
    </row>
    <row r="1129" spans="14:14" x14ac:dyDescent="0.2">
      <c r="N1129" s="221"/>
    </row>
    <row r="1130" spans="14:14" x14ac:dyDescent="0.2">
      <c r="N1130" s="221"/>
    </row>
    <row r="1131" spans="14:14" x14ac:dyDescent="0.2">
      <c r="N1131" s="221"/>
    </row>
    <row r="1132" spans="14:14" x14ac:dyDescent="0.2">
      <c r="N1132" s="221"/>
    </row>
    <row r="1133" spans="14:14" x14ac:dyDescent="0.2">
      <c r="N1133" s="221"/>
    </row>
    <row r="1134" spans="14:14" x14ac:dyDescent="0.2">
      <c r="N1134" s="221"/>
    </row>
    <row r="1135" spans="14:14" x14ac:dyDescent="0.2">
      <c r="N1135" s="221"/>
    </row>
    <row r="1136" spans="14:14" x14ac:dyDescent="0.2">
      <c r="N1136" s="221"/>
    </row>
    <row r="1137" spans="14:14" x14ac:dyDescent="0.2">
      <c r="N1137" s="221"/>
    </row>
    <row r="1138" spans="14:14" x14ac:dyDescent="0.2">
      <c r="N1138" s="221"/>
    </row>
    <row r="1139" spans="14:14" x14ac:dyDescent="0.2">
      <c r="N1139" s="221"/>
    </row>
    <row r="1140" spans="14:14" x14ac:dyDescent="0.2">
      <c r="N1140" s="221"/>
    </row>
    <row r="1141" spans="14:14" x14ac:dyDescent="0.2">
      <c r="N1141" s="221"/>
    </row>
    <row r="1142" spans="14:14" x14ac:dyDescent="0.2">
      <c r="N1142" s="221"/>
    </row>
    <row r="1143" spans="14:14" x14ac:dyDescent="0.2">
      <c r="N1143" s="221"/>
    </row>
    <row r="1144" spans="14:14" x14ac:dyDescent="0.2">
      <c r="N1144" s="221"/>
    </row>
    <row r="1145" spans="14:14" x14ac:dyDescent="0.2">
      <c r="N1145" s="221"/>
    </row>
    <row r="1146" spans="14:14" x14ac:dyDescent="0.2">
      <c r="N1146" s="221"/>
    </row>
    <row r="1147" spans="14:14" x14ac:dyDescent="0.2">
      <c r="N1147" s="221"/>
    </row>
    <row r="1148" spans="14:14" x14ac:dyDescent="0.2">
      <c r="N1148" s="221"/>
    </row>
    <row r="1149" spans="14:14" x14ac:dyDescent="0.2">
      <c r="N1149" s="221"/>
    </row>
    <row r="1150" spans="14:14" x14ac:dyDescent="0.2">
      <c r="N1150" s="221"/>
    </row>
    <row r="1151" spans="14:14" x14ac:dyDescent="0.2">
      <c r="N1151" s="221"/>
    </row>
    <row r="1152" spans="14:14" x14ac:dyDescent="0.2">
      <c r="N1152" s="221"/>
    </row>
    <row r="1153" spans="14:14" x14ac:dyDescent="0.2">
      <c r="N1153" s="221"/>
    </row>
    <row r="1154" spans="14:14" x14ac:dyDescent="0.2">
      <c r="N1154" s="221"/>
    </row>
    <row r="1155" spans="14:14" x14ac:dyDescent="0.2">
      <c r="N1155" s="221"/>
    </row>
    <row r="1156" spans="14:14" x14ac:dyDescent="0.2">
      <c r="N1156" s="221"/>
    </row>
    <row r="1157" spans="14:14" x14ac:dyDescent="0.2">
      <c r="N1157" s="221"/>
    </row>
    <row r="1158" spans="14:14" x14ac:dyDescent="0.2">
      <c r="N1158" s="221"/>
    </row>
    <row r="1159" spans="14:14" x14ac:dyDescent="0.2">
      <c r="N1159" s="221"/>
    </row>
    <row r="1160" spans="14:14" x14ac:dyDescent="0.2">
      <c r="N1160" s="221"/>
    </row>
    <row r="1161" spans="14:14" x14ac:dyDescent="0.2">
      <c r="N1161" s="221"/>
    </row>
    <row r="1162" spans="14:14" x14ac:dyDescent="0.2">
      <c r="N1162" s="221"/>
    </row>
    <row r="1163" spans="14:14" x14ac:dyDescent="0.2">
      <c r="N1163" s="221"/>
    </row>
    <row r="1164" spans="14:14" x14ac:dyDescent="0.2">
      <c r="N1164" s="221"/>
    </row>
    <row r="1165" spans="14:14" x14ac:dyDescent="0.2">
      <c r="N1165" s="221"/>
    </row>
    <row r="1166" spans="14:14" x14ac:dyDescent="0.2">
      <c r="N1166" s="221"/>
    </row>
    <row r="1167" spans="14:14" x14ac:dyDescent="0.2">
      <c r="N1167" s="221"/>
    </row>
    <row r="1168" spans="14:14" x14ac:dyDescent="0.2">
      <c r="N1168" s="221"/>
    </row>
    <row r="1169" spans="14:14" x14ac:dyDescent="0.2">
      <c r="N1169" s="221"/>
    </row>
    <row r="1170" spans="14:14" x14ac:dyDescent="0.2">
      <c r="N1170" s="221"/>
    </row>
    <row r="1171" spans="14:14" x14ac:dyDescent="0.2">
      <c r="N1171" s="221"/>
    </row>
    <row r="1172" spans="14:14" x14ac:dyDescent="0.2">
      <c r="N1172" s="221"/>
    </row>
    <row r="1173" spans="14:14" x14ac:dyDescent="0.2">
      <c r="N1173" s="221"/>
    </row>
    <row r="1174" spans="14:14" x14ac:dyDescent="0.2">
      <c r="N1174" s="221"/>
    </row>
    <row r="1175" spans="14:14" x14ac:dyDescent="0.2">
      <c r="N1175" s="221"/>
    </row>
    <row r="1176" spans="14:14" x14ac:dyDescent="0.2">
      <c r="N1176" s="221"/>
    </row>
    <row r="1177" spans="14:14" x14ac:dyDescent="0.2">
      <c r="N1177" s="221"/>
    </row>
    <row r="1178" spans="14:14" x14ac:dyDescent="0.2">
      <c r="N1178" s="221"/>
    </row>
    <row r="1179" spans="14:14" x14ac:dyDescent="0.2">
      <c r="N1179" s="221"/>
    </row>
    <row r="1180" spans="14:14" x14ac:dyDescent="0.2">
      <c r="N1180" s="221"/>
    </row>
    <row r="1181" spans="14:14" x14ac:dyDescent="0.2">
      <c r="N1181" s="221"/>
    </row>
    <row r="1182" spans="14:14" x14ac:dyDescent="0.2">
      <c r="N1182" s="221"/>
    </row>
    <row r="1183" spans="14:14" x14ac:dyDescent="0.2">
      <c r="N1183" s="221"/>
    </row>
    <row r="1184" spans="14:14" x14ac:dyDescent="0.2">
      <c r="N1184" s="221"/>
    </row>
    <row r="1185" spans="14:14" x14ac:dyDescent="0.2">
      <c r="N1185" s="221"/>
    </row>
    <row r="1186" spans="14:14" x14ac:dyDescent="0.2">
      <c r="N1186" s="221"/>
    </row>
    <row r="1187" spans="14:14" x14ac:dyDescent="0.2">
      <c r="N1187" s="221"/>
    </row>
    <row r="1188" spans="14:14" x14ac:dyDescent="0.2">
      <c r="N1188" s="221"/>
    </row>
    <row r="1189" spans="14:14" x14ac:dyDescent="0.2">
      <c r="N1189" s="221"/>
    </row>
    <row r="1190" spans="14:14" x14ac:dyDescent="0.2">
      <c r="N1190" s="221"/>
    </row>
    <row r="1191" spans="14:14" x14ac:dyDescent="0.2">
      <c r="N1191" s="221"/>
    </row>
    <row r="1192" spans="14:14" x14ac:dyDescent="0.2">
      <c r="N1192" s="221"/>
    </row>
    <row r="1193" spans="14:14" x14ac:dyDescent="0.2">
      <c r="N1193" s="221"/>
    </row>
    <row r="1194" spans="14:14" x14ac:dyDescent="0.2">
      <c r="N1194" s="221"/>
    </row>
    <row r="1195" spans="14:14" x14ac:dyDescent="0.2">
      <c r="N1195" s="221"/>
    </row>
    <row r="1196" spans="14:14" x14ac:dyDescent="0.2">
      <c r="N1196" s="221"/>
    </row>
    <row r="1197" spans="14:14" x14ac:dyDescent="0.2">
      <c r="N1197" s="221"/>
    </row>
    <row r="1198" spans="14:14" x14ac:dyDescent="0.2">
      <c r="N1198" s="221"/>
    </row>
    <row r="1199" spans="14:14" x14ac:dyDescent="0.2">
      <c r="N1199" s="221"/>
    </row>
    <row r="1200" spans="14:14" x14ac:dyDescent="0.2">
      <c r="N1200" s="221"/>
    </row>
    <row r="1201" spans="14:14" x14ac:dyDescent="0.2">
      <c r="N1201" s="221"/>
    </row>
    <row r="1202" spans="14:14" x14ac:dyDescent="0.2">
      <c r="N1202" s="221"/>
    </row>
    <row r="1203" spans="14:14" x14ac:dyDescent="0.2">
      <c r="N1203" s="221"/>
    </row>
    <row r="1204" spans="14:14" x14ac:dyDescent="0.2">
      <c r="N1204" s="221"/>
    </row>
    <row r="1205" spans="14:14" x14ac:dyDescent="0.2">
      <c r="N1205" s="221"/>
    </row>
    <row r="1206" spans="14:14" x14ac:dyDescent="0.2">
      <c r="N1206" s="221"/>
    </row>
    <row r="1207" spans="14:14" x14ac:dyDescent="0.2">
      <c r="N1207" s="221"/>
    </row>
    <row r="1208" spans="14:14" x14ac:dyDescent="0.2">
      <c r="N1208" s="221"/>
    </row>
    <row r="1209" spans="14:14" x14ac:dyDescent="0.2">
      <c r="N1209" s="221"/>
    </row>
    <row r="1210" spans="14:14" x14ac:dyDescent="0.2">
      <c r="N1210" s="221"/>
    </row>
    <row r="1211" spans="14:14" x14ac:dyDescent="0.2">
      <c r="N1211" s="221"/>
    </row>
    <row r="1212" spans="14:14" x14ac:dyDescent="0.2">
      <c r="N1212" s="221"/>
    </row>
    <row r="1213" spans="14:14" x14ac:dyDescent="0.2">
      <c r="N1213" s="221"/>
    </row>
    <row r="1214" spans="14:14" x14ac:dyDescent="0.2">
      <c r="N1214" s="221"/>
    </row>
    <row r="1215" spans="14:14" x14ac:dyDescent="0.2">
      <c r="N1215" s="221"/>
    </row>
    <row r="1216" spans="14:14" x14ac:dyDescent="0.2">
      <c r="N1216" s="221"/>
    </row>
    <row r="1217" spans="14:14" x14ac:dyDescent="0.2">
      <c r="N1217" s="221"/>
    </row>
    <row r="1218" spans="14:14" x14ac:dyDescent="0.2">
      <c r="N1218" s="221"/>
    </row>
    <row r="1219" spans="14:14" x14ac:dyDescent="0.2">
      <c r="N1219" s="221"/>
    </row>
    <row r="1220" spans="14:14" x14ac:dyDescent="0.2">
      <c r="N1220" s="221"/>
    </row>
    <row r="1221" spans="14:14" x14ac:dyDescent="0.2">
      <c r="N1221" s="221"/>
    </row>
    <row r="1222" spans="14:14" x14ac:dyDescent="0.2">
      <c r="N1222" s="221"/>
    </row>
    <row r="1223" spans="14:14" x14ac:dyDescent="0.2">
      <c r="N1223" s="221"/>
    </row>
    <row r="1224" spans="14:14" x14ac:dyDescent="0.2">
      <c r="N1224" s="221"/>
    </row>
    <row r="1225" spans="14:14" x14ac:dyDescent="0.2">
      <c r="N1225" s="221"/>
    </row>
    <row r="1226" spans="14:14" x14ac:dyDescent="0.2">
      <c r="N1226" s="221"/>
    </row>
    <row r="1227" spans="14:14" x14ac:dyDescent="0.2">
      <c r="N1227" s="221"/>
    </row>
    <row r="1228" spans="14:14" x14ac:dyDescent="0.2">
      <c r="N1228" s="221"/>
    </row>
    <row r="1229" spans="14:14" x14ac:dyDescent="0.2">
      <c r="N1229" s="221"/>
    </row>
    <row r="1230" spans="14:14" x14ac:dyDescent="0.2">
      <c r="N1230" s="221"/>
    </row>
    <row r="1231" spans="14:14" x14ac:dyDescent="0.2">
      <c r="N1231" s="221"/>
    </row>
    <row r="1232" spans="14:14" x14ac:dyDescent="0.2">
      <c r="N1232" s="221"/>
    </row>
    <row r="1233" spans="14:14" x14ac:dyDescent="0.2">
      <c r="N1233" s="221"/>
    </row>
    <row r="1234" spans="14:14" x14ac:dyDescent="0.2">
      <c r="N1234" s="221"/>
    </row>
    <row r="1235" spans="14:14" x14ac:dyDescent="0.2">
      <c r="N1235" s="221"/>
    </row>
    <row r="1236" spans="14:14" x14ac:dyDescent="0.2">
      <c r="N1236" s="221"/>
    </row>
    <row r="1237" spans="14:14" x14ac:dyDescent="0.2">
      <c r="N1237" s="221"/>
    </row>
    <row r="1238" spans="14:14" x14ac:dyDescent="0.2">
      <c r="N1238" s="221"/>
    </row>
    <row r="1239" spans="14:14" x14ac:dyDescent="0.2">
      <c r="N1239" s="221"/>
    </row>
    <row r="1240" spans="14:14" x14ac:dyDescent="0.2">
      <c r="N1240" s="221"/>
    </row>
    <row r="1241" spans="14:14" x14ac:dyDescent="0.2">
      <c r="N1241" s="221"/>
    </row>
    <row r="1242" spans="14:14" x14ac:dyDescent="0.2">
      <c r="N1242" s="221"/>
    </row>
    <row r="1243" spans="14:14" x14ac:dyDescent="0.2">
      <c r="N1243" s="221"/>
    </row>
    <row r="1244" spans="14:14" x14ac:dyDescent="0.2">
      <c r="N1244" s="221"/>
    </row>
    <row r="1245" spans="14:14" x14ac:dyDescent="0.2">
      <c r="N1245" s="221"/>
    </row>
    <row r="1246" spans="14:14" x14ac:dyDescent="0.2">
      <c r="N1246" s="221"/>
    </row>
    <row r="1247" spans="14:14" x14ac:dyDescent="0.2">
      <c r="N1247" s="221"/>
    </row>
    <row r="1248" spans="14:14" x14ac:dyDescent="0.2">
      <c r="N1248" s="221"/>
    </row>
    <row r="1249" spans="14:14" x14ac:dyDescent="0.2">
      <c r="N1249" s="221"/>
    </row>
    <row r="1250" spans="14:14" x14ac:dyDescent="0.2">
      <c r="N1250" s="221"/>
    </row>
    <row r="1251" spans="14:14" x14ac:dyDescent="0.2">
      <c r="N1251" s="221"/>
    </row>
    <row r="1252" spans="14:14" x14ac:dyDescent="0.2">
      <c r="N1252" s="221"/>
    </row>
    <row r="1253" spans="14:14" x14ac:dyDescent="0.2">
      <c r="N1253" s="221"/>
    </row>
    <row r="1254" spans="14:14" x14ac:dyDescent="0.2">
      <c r="N1254" s="221"/>
    </row>
    <row r="1255" spans="14:14" x14ac:dyDescent="0.2">
      <c r="N1255" s="221"/>
    </row>
    <row r="1256" spans="14:14" x14ac:dyDescent="0.2">
      <c r="N1256" s="221"/>
    </row>
    <row r="1257" spans="14:14" x14ac:dyDescent="0.2">
      <c r="N1257" s="221"/>
    </row>
    <row r="1258" spans="14:14" x14ac:dyDescent="0.2">
      <c r="N1258" s="221"/>
    </row>
    <row r="1259" spans="14:14" x14ac:dyDescent="0.2">
      <c r="N1259" s="221"/>
    </row>
    <row r="1260" spans="14:14" x14ac:dyDescent="0.2">
      <c r="N1260" s="221"/>
    </row>
    <row r="1261" spans="14:14" x14ac:dyDescent="0.2">
      <c r="N1261" s="221"/>
    </row>
    <row r="1262" spans="14:14" x14ac:dyDescent="0.2">
      <c r="N1262" s="221"/>
    </row>
    <row r="1263" spans="14:14" x14ac:dyDescent="0.2">
      <c r="N1263" s="221"/>
    </row>
    <row r="1264" spans="14:14" x14ac:dyDescent="0.2">
      <c r="N1264" s="221"/>
    </row>
    <row r="1265" spans="14:14" x14ac:dyDescent="0.2">
      <c r="N1265" s="221"/>
    </row>
    <row r="1266" spans="14:14" x14ac:dyDescent="0.2">
      <c r="N1266" s="221"/>
    </row>
    <row r="1267" spans="14:14" x14ac:dyDescent="0.2">
      <c r="N1267" s="221"/>
    </row>
    <row r="1268" spans="14:14" x14ac:dyDescent="0.2">
      <c r="N1268" s="221"/>
    </row>
    <row r="1269" spans="14:14" x14ac:dyDescent="0.2">
      <c r="N1269" s="221"/>
    </row>
    <row r="1270" spans="14:14" x14ac:dyDescent="0.2">
      <c r="N1270" s="221"/>
    </row>
    <row r="1271" spans="14:14" x14ac:dyDescent="0.2">
      <c r="N1271" s="221"/>
    </row>
    <row r="1272" spans="14:14" x14ac:dyDescent="0.2">
      <c r="N1272" s="221"/>
    </row>
    <row r="1273" spans="14:14" x14ac:dyDescent="0.2">
      <c r="N1273" s="221"/>
    </row>
    <row r="1274" spans="14:14" x14ac:dyDescent="0.2">
      <c r="N1274" s="221"/>
    </row>
    <row r="1275" spans="14:14" x14ac:dyDescent="0.2">
      <c r="N1275" s="221"/>
    </row>
    <row r="1276" spans="14:14" x14ac:dyDescent="0.2">
      <c r="N1276" s="221"/>
    </row>
    <row r="1277" spans="14:14" x14ac:dyDescent="0.2">
      <c r="N1277" s="221"/>
    </row>
    <row r="1278" spans="14:14" x14ac:dyDescent="0.2">
      <c r="N1278" s="221"/>
    </row>
    <row r="1279" spans="14:14" x14ac:dyDescent="0.2">
      <c r="N1279" s="221"/>
    </row>
    <row r="1280" spans="14:14" x14ac:dyDescent="0.2">
      <c r="N1280" s="221"/>
    </row>
    <row r="1281" spans="14:14" x14ac:dyDescent="0.2">
      <c r="N1281" s="221"/>
    </row>
    <row r="1282" spans="14:14" x14ac:dyDescent="0.2">
      <c r="N1282" s="221"/>
    </row>
    <row r="1283" spans="14:14" x14ac:dyDescent="0.2">
      <c r="N1283" s="221"/>
    </row>
    <row r="1284" spans="14:14" x14ac:dyDescent="0.2">
      <c r="N1284" s="221"/>
    </row>
    <row r="1285" spans="14:14" x14ac:dyDescent="0.2">
      <c r="N1285" s="221"/>
    </row>
    <row r="1286" spans="14:14" x14ac:dyDescent="0.2">
      <c r="N1286" s="221"/>
    </row>
    <row r="1287" spans="14:14" x14ac:dyDescent="0.2">
      <c r="N1287" s="221"/>
    </row>
    <row r="1288" spans="14:14" x14ac:dyDescent="0.2">
      <c r="N1288" s="221"/>
    </row>
    <row r="1289" spans="14:14" x14ac:dyDescent="0.2">
      <c r="N1289" s="221"/>
    </row>
    <row r="1290" spans="14:14" x14ac:dyDescent="0.2">
      <c r="N1290" s="221"/>
    </row>
    <row r="1291" spans="14:14" x14ac:dyDescent="0.2">
      <c r="N1291" s="221"/>
    </row>
    <row r="1292" spans="14:14" x14ac:dyDescent="0.2">
      <c r="N1292" s="221"/>
    </row>
    <row r="1293" spans="14:14" x14ac:dyDescent="0.2">
      <c r="N1293" s="221"/>
    </row>
    <row r="1294" spans="14:14" x14ac:dyDescent="0.2">
      <c r="N1294" s="221"/>
    </row>
    <row r="1295" spans="14:14" x14ac:dyDescent="0.2">
      <c r="N1295" s="221"/>
    </row>
    <row r="1296" spans="14:14" x14ac:dyDescent="0.2">
      <c r="N1296" s="221"/>
    </row>
    <row r="1297" spans="14:14" x14ac:dyDescent="0.2">
      <c r="N1297" s="221"/>
    </row>
    <row r="1298" spans="14:14" x14ac:dyDescent="0.2">
      <c r="N1298" s="221"/>
    </row>
    <row r="1299" spans="14:14" x14ac:dyDescent="0.2">
      <c r="N1299" s="221"/>
    </row>
    <row r="1300" spans="14:14" x14ac:dyDescent="0.2">
      <c r="N1300" s="221"/>
    </row>
    <row r="1301" spans="14:14" x14ac:dyDescent="0.2">
      <c r="N1301" s="221"/>
    </row>
    <row r="1302" spans="14:14" x14ac:dyDescent="0.2">
      <c r="N1302" s="221"/>
    </row>
    <row r="1303" spans="14:14" x14ac:dyDescent="0.2">
      <c r="N1303" s="221"/>
    </row>
    <row r="1304" spans="14:14" x14ac:dyDescent="0.2">
      <c r="N1304" s="221"/>
    </row>
    <row r="1305" spans="14:14" x14ac:dyDescent="0.2">
      <c r="N1305" s="221"/>
    </row>
    <row r="1306" spans="14:14" x14ac:dyDescent="0.2">
      <c r="N1306" s="221"/>
    </row>
    <row r="1307" spans="14:14" x14ac:dyDescent="0.2">
      <c r="N1307" s="221"/>
    </row>
    <row r="1308" spans="14:14" x14ac:dyDescent="0.2">
      <c r="N1308" s="221"/>
    </row>
    <row r="1309" spans="14:14" x14ac:dyDescent="0.2">
      <c r="N1309" s="221"/>
    </row>
    <row r="1310" spans="14:14" x14ac:dyDescent="0.2">
      <c r="N1310" s="221"/>
    </row>
    <row r="1311" spans="14:14" x14ac:dyDescent="0.2">
      <c r="N1311" s="221"/>
    </row>
    <row r="1312" spans="14:14" x14ac:dyDescent="0.2">
      <c r="N1312" s="221"/>
    </row>
    <row r="1313" spans="14:14" x14ac:dyDescent="0.2">
      <c r="N1313" s="221"/>
    </row>
    <row r="1314" spans="14:14" x14ac:dyDescent="0.2">
      <c r="N1314" s="221"/>
    </row>
    <row r="1315" spans="14:14" x14ac:dyDescent="0.2">
      <c r="N1315" s="221"/>
    </row>
    <row r="1316" spans="14:14" x14ac:dyDescent="0.2">
      <c r="N1316" s="221"/>
    </row>
    <row r="1317" spans="14:14" x14ac:dyDescent="0.2">
      <c r="N1317" s="221"/>
    </row>
    <row r="1318" spans="14:14" x14ac:dyDescent="0.2">
      <c r="N1318" s="221"/>
    </row>
    <row r="1319" spans="14:14" x14ac:dyDescent="0.2">
      <c r="N1319" s="221"/>
    </row>
    <row r="1320" spans="14:14" x14ac:dyDescent="0.2">
      <c r="N1320" s="221"/>
    </row>
    <row r="1321" spans="14:14" x14ac:dyDescent="0.2">
      <c r="N1321" s="221"/>
    </row>
    <row r="1322" spans="14:14" x14ac:dyDescent="0.2">
      <c r="N1322" s="221"/>
    </row>
    <row r="1323" spans="14:14" x14ac:dyDescent="0.2">
      <c r="N1323" s="221"/>
    </row>
    <row r="1324" spans="14:14" x14ac:dyDescent="0.2">
      <c r="N1324" s="221"/>
    </row>
    <row r="1325" spans="14:14" x14ac:dyDescent="0.2">
      <c r="N1325" s="221"/>
    </row>
    <row r="1326" spans="14:14" x14ac:dyDescent="0.2">
      <c r="N1326" s="221"/>
    </row>
    <row r="1327" spans="14:14" x14ac:dyDescent="0.2">
      <c r="N1327" s="221"/>
    </row>
    <row r="1328" spans="14:14" x14ac:dyDescent="0.2">
      <c r="N1328" s="221"/>
    </row>
    <row r="1329" spans="14:14" x14ac:dyDescent="0.2">
      <c r="N1329" s="221"/>
    </row>
    <row r="1330" spans="14:14" x14ac:dyDescent="0.2">
      <c r="N1330" s="221"/>
    </row>
    <row r="1331" spans="14:14" x14ac:dyDescent="0.2">
      <c r="N1331" s="221"/>
    </row>
    <row r="1332" spans="14:14" x14ac:dyDescent="0.2">
      <c r="N1332" s="221"/>
    </row>
    <row r="1333" spans="14:14" x14ac:dyDescent="0.2">
      <c r="N1333" s="221"/>
    </row>
    <row r="1334" spans="14:14" x14ac:dyDescent="0.2">
      <c r="N1334" s="221"/>
    </row>
    <row r="1335" spans="14:14" x14ac:dyDescent="0.2">
      <c r="N1335" s="221"/>
    </row>
    <row r="1336" spans="14:14" x14ac:dyDescent="0.2">
      <c r="N1336" s="221"/>
    </row>
    <row r="1337" spans="14:14" x14ac:dyDescent="0.2">
      <c r="N1337" s="221"/>
    </row>
    <row r="1338" spans="14:14" x14ac:dyDescent="0.2">
      <c r="N1338" s="221"/>
    </row>
    <row r="1339" spans="14:14" x14ac:dyDescent="0.2">
      <c r="N1339" s="221"/>
    </row>
    <row r="1340" spans="14:14" x14ac:dyDescent="0.2">
      <c r="N1340" s="221"/>
    </row>
    <row r="1341" spans="14:14" x14ac:dyDescent="0.2">
      <c r="N1341" s="221"/>
    </row>
    <row r="1342" spans="14:14" x14ac:dyDescent="0.2">
      <c r="N1342" s="221"/>
    </row>
    <row r="1343" spans="14:14" x14ac:dyDescent="0.2">
      <c r="N1343" s="221"/>
    </row>
    <row r="1344" spans="14:14" x14ac:dyDescent="0.2">
      <c r="N1344" s="221"/>
    </row>
    <row r="1345" spans="14:14" x14ac:dyDescent="0.2">
      <c r="N1345" s="221"/>
    </row>
    <row r="1346" spans="14:14" x14ac:dyDescent="0.2">
      <c r="N1346" s="221"/>
    </row>
    <row r="1347" spans="14:14" x14ac:dyDescent="0.2">
      <c r="N1347" s="221"/>
    </row>
    <row r="1348" spans="14:14" x14ac:dyDescent="0.2">
      <c r="N1348" s="221"/>
    </row>
    <row r="1349" spans="14:14" x14ac:dyDescent="0.2">
      <c r="N1349" s="221"/>
    </row>
    <row r="1350" spans="14:14" x14ac:dyDescent="0.2">
      <c r="N1350" s="221"/>
    </row>
    <row r="1351" spans="14:14" x14ac:dyDescent="0.2">
      <c r="N1351" s="221"/>
    </row>
    <row r="1352" spans="14:14" x14ac:dyDescent="0.2">
      <c r="N1352" s="221"/>
    </row>
    <row r="1353" spans="14:14" x14ac:dyDescent="0.2">
      <c r="N1353" s="221"/>
    </row>
    <row r="1354" spans="14:14" x14ac:dyDescent="0.2">
      <c r="N1354" s="221"/>
    </row>
    <row r="1355" spans="14:14" x14ac:dyDescent="0.2">
      <c r="N1355" s="221"/>
    </row>
    <row r="1356" spans="14:14" x14ac:dyDescent="0.2">
      <c r="N1356" s="221"/>
    </row>
    <row r="1357" spans="14:14" x14ac:dyDescent="0.2">
      <c r="N1357" s="221"/>
    </row>
    <row r="1358" spans="14:14" x14ac:dyDescent="0.2">
      <c r="N1358" s="221"/>
    </row>
    <row r="1359" spans="14:14" x14ac:dyDescent="0.2">
      <c r="N1359" s="221"/>
    </row>
    <row r="1360" spans="14:14" x14ac:dyDescent="0.2">
      <c r="N1360" s="221"/>
    </row>
    <row r="1361" spans="14:14" x14ac:dyDescent="0.2">
      <c r="N1361" s="221"/>
    </row>
    <row r="1362" spans="14:14" x14ac:dyDescent="0.2">
      <c r="N1362" s="221"/>
    </row>
    <row r="1363" spans="14:14" x14ac:dyDescent="0.2">
      <c r="N1363" s="221"/>
    </row>
    <row r="1364" spans="14:14" x14ac:dyDescent="0.2">
      <c r="N1364" s="221"/>
    </row>
    <row r="1365" spans="14:14" x14ac:dyDescent="0.2">
      <c r="N1365" s="221"/>
    </row>
    <row r="1366" spans="14:14" x14ac:dyDescent="0.2">
      <c r="N1366" s="221"/>
    </row>
    <row r="1367" spans="14:14" x14ac:dyDescent="0.2">
      <c r="N1367" s="221"/>
    </row>
    <row r="1368" spans="14:14" x14ac:dyDescent="0.2">
      <c r="N1368" s="221"/>
    </row>
    <row r="1369" spans="14:14" x14ac:dyDescent="0.2">
      <c r="N1369" s="221"/>
    </row>
    <row r="1370" spans="14:14" x14ac:dyDescent="0.2">
      <c r="N1370" s="221"/>
    </row>
    <row r="1371" spans="14:14" x14ac:dyDescent="0.2">
      <c r="N1371" s="221"/>
    </row>
    <row r="1372" spans="14:14" x14ac:dyDescent="0.2">
      <c r="N1372" s="221"/>
    </row>
    <row r="1373" spans="14:14" x14ac:dyDescent="0.2">
      <c r="N1373" s="221"/>
    </row>
    <row r="1374" spans="14:14" x14ac:dyDescent="0.2">
      <c r="N1374" s="221"/>
    </row>
    <row r="1375" spans="14:14" x14ac:dyDescent="0.2">
      <c r="N1375" s="221"/>
    </row>
    <row r="1376" spans="14:14" x14ac:dyDescent="0.2">
      <c r="N1376" s="221"/>
    </row>
    <row r="1377" spans="14:14" x14ac:dyDescent="0.2">
      <c r="N1377" s="221"/>
    </row>
    <row r="1378" spans="14:14" x14ac:dyDescent="0.2">
      <c r="N1378" s="221"/>
    </row>
    <row r="1379" spans="14:14" x14ac:dyDescent="0.2">
      <c r="N1379" s="221"/>
    </row>
    <row r="1380" spans="14:14" x14ac:dyDescent="0.2">
      <c r="N1380" s="221"/>
    </row>
    <row r="1381" spans="14:14" x14ac:dyDescent="0.2">
      <c r="N1381" s="221"/>
    </row>
    <row r="1382" spans="14:14" x14ac:dyDescent="0.2">
      <c r="N1382" s="221"/>
    </row>
    <row r="1383" spans="14:14" x14ac:dyDescent="0.2">
      <c r="N1383" s="221"/>
    </row>
    <row r="1384" spans="14:14" x14ac:dyDescent="0.2">
      <c r="N1384" s="221"/>
    </row>
    <row r="1385" spans="14:14" x14ac:dyDescent="0.2">
      <c r="N1385" s="221"/>
    </row>
    <row r="1386" spans="14:14" x14ac:dyDescent="0.2">
      <c r="N1386" s="221"/>
    </row>
    <row r="1387" spans="14:14" x14ac:dyDescent="0.2">
      <c r="N1387" s="221"/>
    </row>
    <row r="1388" spans="14:14" x14ac:dyDescent="0.2">
      <c r="N1388" s="221"/>
    </row>
    <row r="1389" spans="14:14" x14ac:dyDescent="0.2">
      <c r="N1389" s="221"/>
    </row>
    <row r="1390" spans="14:14" x14ac:dyDescent="0.2">
      <c r="N1390" s="221"/>
    </row>
    <row r="1391" spans="14:14" x14ac:dyDescent="0.2">
      <c r="N1391" s="221"/>
    </row>
    <row r="1392" spans="14:14" x14ac:dyDescent="0.2">
      <c r="N1392" s="221"/>
    </row>
    <row r="1393" spans="14:14" x14ac:dyDescent="0.2">
      <c r="N1393" s="221"/>
    </row>
    <row r="1394" spans="14:14" x14ac:dyDescent="0.2">
      <c r="N1394" s="221"/>
    </row>
    <row r="1395" spans="14:14" x14ac:dyDescent="0.2">
      <c r="N1395" s="221"/>
    </row>
    <row r="1396" spans="14:14" x14ac:dyDescent="0.2">
      <c r="N1396" s="221"/>
    </row>
    <row r="1397" spans="14:14" x14ac:dyDescent="0.2">
      <c r="N1397" s="221"/>
    </row>
    <row r="1398" spans="14:14" x14ac:dyDescent="0.2">
      <c r="N1398" s="221"/>
    </row>
    <row r="1399" spans="14:14" x14ac:dyDescent="0.2">
      <c r="N1399" s="221"/>
    </row>
    <row r="1400" spans="14:14" x14ac:dyDescent="0.2">
      <c r="N1400" s="221"/>
    </row>
    <row r="1401" spans="14:14" x14ac:dyDescent="0.2">
      <c r="N1401" s="221"/>
    </row>
    <row r="1402" spans="14:14" x14ac:dyDescent="0.2">
      <c r="N1402" s="221"/>
    </row>
    <row r="1403" spans="14:14" x14ac:dyDescent="0.2">
      <c r="N1403" s="221"/>
    </row>
    <row r="1404" spans="14:14" x14ac:dyDescent="0.2">
      <c r="N1404" s="221"/>
    </row>
    <row r="1405" spans="14:14" x14ac:dyDescent="0.2">
      <c r="N1405" s="221"/>
    </row>
    <row r="1406" spans="14:14" x14ac:dyDescent="0.2">
      <c r="N1406" s="221"/>
    </row>
    <row r="1407" spans="14:14" x14ac:dyDescent="0.2">
      <c r="N1407" s="221"/>
    </row>
    <row r="1408" spans="14:14" x14ac:dyDescent="0.2">
      <c r="N1408" s="221"/>
    </row>
    <row r="1409" spans="14:14" x14ac:dyDescent="0.2">
      <c r="N1409" s="221"/>
    </row>
    <row r="1410" spans="14:14" x14ac:dyDescent="0.2">
      <c r="N1410" s="221"/>
    </row>
    <row r="1411" spans="14:14" x14ac:dyDescent="0.2">
      <c r="N1411" s="221"/>
    </row>
    <row r="1412" spans="14:14" x14ac:dyDescent="0.2">
      <c r="N1412" s="221"/>
    </row>
    <row r="1413" spans="14:14" x14ac:dyDescent="0.2">
      <c r="N1413" s="221"/>
    </row>
    <row r="1414" spans="14:14" x14ac:dyDescent="0.2">
      <c r="N1414" s="221"/>
    </row>
    <row r="1415" spans="14:14" x14ac:dyDescent="0.2">
      <c r="N1415" s="221"/>
    </row>
    <row r="1416" spans="14:14" x14ac:dyDescent="0.2">
      <c r="N1416" s="221"/>
    </row>
    <row r="1417" spans="14:14" x14ac:dyDescent="0.2">
      <c r="N1417" s="221"/>
    </row>
    <row r="1418" spans="14:14" x14ac:dyDescent="0.2">
      <c r="N1418" s="221"/>
    </row>
    <row r="1419" spans="14:14" x14ac:dyDescent="0.2">
      <c r="N1419" s="221"/>
    </row>
    <row r="1420" spans="14:14" x14ac:dyDescent="0.2">
      <c r="N1420" s="221"/>
    </row>
    <row r="1421" spans="14:14" x14ac:dyDescent="0.2">
      <c r="N1421" s="221"/>
    </row>
    <row r="1422" spans="14:14" x14ac:dyDescent="0.2">
      <c r="N1422" s="221"/>
    </row>
    <row r="1423" spans="14:14" x14ac:dyDescent="0.2">
      <c r="N1423" s="221"/>
    </row>
    <row r="1424" spans="14:14" x14ac:dyDescent="0.2">
      <c r="N1424" s="221"/>
    </row>
    <row r="1425" spans="14:14" x14ac:dyDescent="0.2">
      <c r="N1425" s="221"/>
    </row>
    <row r="1426" spans="14:14" x14ac:dyDescent="0.2">
      <c r="N1426" s="221"/>
    </row>
    <row r="1427" spans="14:14" x14ac:dyDescent="0.2">
      <c r="N1427" s="221"/>
    </row>
    <row r="1428" spans="14:14" x14ac:dyDescent="0.2">
      <c r="N1428" s="221"/>
    </row>
    <row r="1429" spans="14:14" x14ac:dyDescent="0.2">
      <c r="N1429" s="221"/>
    </row>
    <row r="1430" spans="14:14" x14ac:dyDescent="0.2">
      <c r="N1430" s="221"/>
    </row>
    <row r="1431" spans="14:14" x14ac:dyDescent="0.2">
      <c r="N1431" s="221"/>
    </row>
    <row r="1432" spans="14:14" x14ac:dyDescent="0.2">
      <c r="N1432" s="221"/>
    </row>
    <row r="1433" spans="14:14" x14ac:dyDescent="0.2">
      <c r="N1433" s="221"/>
    </row>
    <row r="1434" spans="14:14" x14ac:dyDescent="0.2">
      <c r="N1434" s="221"/>
    </row>
    <row r="1435" spans="14:14" x14ac:dyDescent="0.2">
      <c r="N1435" s="221"/>
    </row>
    <row r="1436" spans="14:14" x14ac:dyDescent="0.2">
      <c r="N1436" s="221"/>
    </row>
    <row r="1437" spans="14:14" x14ac:dyDescent="0.2">
      <c r="N1437" s="221"/>
    </row>
    <row r="1438" spans="14:14" x14ac:dyDescent="0.2">
      <c r="N1438" s="221"/>
    </row>
    <row r="1439" spans="14:14" x14ac:dyDescent="0.2">
      <c r="N1439" s="221"/>
    </row>
    <row r="1440" spans="14:14" x14ac:dyDescent="0.2">
      <c r="N1440" s="221"/>
    </row>
    <row r="1441" spans="14:14" x14ac:dyDescent="0.2">
      <c r="N1441" s="221"/>
    </row>
    <row r="1442" spans="14:14" x14ac:dyDescent="0.2">
      <c r="N1442" s="221"/>
    </row>
    <row r="1443" spans="14:14" x14ac:dyDescent="0.2">
      <c r="N1443" s="221"/>
    </row>
    <row r="1444" spans="14:14" x14ac:dyDescent="0.2">
      <c r="N1444" s="221"/>
    </row>
    <row r="1445" spans="14:14" x14ac:dyDescent="0.2">
      <c r="N1445" s="221"/>
    </row>
    <row r="1446" spans="14:14" x14ac:dyDescent="0.2">
      <c r="N1446" s="221"/>
    </row>
    <row r="1447" spans="14:14" x14ac:dyDescent="0.2">
      <c r="N1447" s="221"/>
    </row>
    <row r="1448" spans="14:14" x14ac:dyDescent="0.2">
      <c r="N1448" s="221"/>
    </row>
    <row r="1449" spans="14:14" x14ac:dyDescent="0.2">
      <c r="N1449" s="221"/>
    </row>
    <row r="1450" spans="14:14" x14ac:dyDescent="0.2">
      <c r="N1450" s="221"/>
    </row>
    <row r="1451" spans="14:14" x14ac:dyDescent="0.2">
      <c r="N1451" s="221"/>
    </row>
    <row r="1452" spans="14:14" x14ac:dyDescent="0.2">
      <c r="N1452" s="221"/>
    </row>
    <row r="1453" spans="14:14" x14ac:dyDescent="0.2">
      <c r="N1453" s="221"/>
    </row>
    <row r="1454" spans="14:14" x14ac:dyDescent="0.2">
      <c r="N1454" s="221"/>
    </row>
    <row r="1455" spans="14:14" x14ac:dyDescent="0.2">
      <c r="N1455" s="221"/>
    </row>
    <row r="1456" spans="14:14" x14ac:dyDescent="0.2">
      <c r="N1456" s="221"/>
    </row>
    <row r="1457" spans="14:14" x14ac:dyDescent="0.2">
      <c r="N1457" s="221"/>
    </row>
    <row r="1458" spans="14:14" x14ac:dyDescent="0.2">
      <c r="N1458" s="221"/>
    </row>
    <row r="1459" spans="14:14" x14ac:dyDescent="0.2">
      <c r="N1459" s="221"/>
    </row>
    <row r="1460" spans="14:14" x14ac:dyDescent="0.2">
      <c r="N1460" s="221"/>
    </row>
    <row r="1461" spans="14:14" x14ac:dyDescent="0.2">
      <c r="N1461" s="221"/>
    </row>
    <row r="1462" spans="14:14" x14ac:dyDescent="0.2">
      <c r="N1462" s="221"/>
    </row>
    <row r="1463" spans="14:14" x14ac:dyDescent="0.2">
      <c r="N1463" s="221"/>
    </row>
    <row r="1464" spans="14:14" x14ac:dyDescent="0.2">
      <c r="N1464" s="221"/>
    </row>
    <row r="1465" spans="14:14" x14ac:dyDescent="0.2">
      <c r="N1465" s="221"/>
    </row>
    <row r="1466" spans="14:14" x14ac:dyDescent="0.2">
      <c r="N1466" s="221"/>
    </row>
    <row r="1467" spans="14:14" x14ac:dyDescent="0.2">
      <c r="N1467" s="221"/>
    </row>
    <row r="1468" spans="14:14" x14ac:dyDescent="0.2">
      <c r="N1468" s="221"/>
    </row>
    <row r="1469" spans="14:14" x14ac:dyDescent="0.2">
      <c r="N1469" s="221"/>
    </row>
    <row r="1470" spans="14:14" x14ac:dyDescent="0.2">
      <c r="N1470" s="221"/>
    </row>
    <row r="1471" spans="14:14" x14ac:dyDescent="0.2">
      <c r="N1471" s="221"/>
    </row>
    <row r="1472" spans="14:14" x14ac:dyDescent="0.2">
      <c r="N1472" s="221"/>
    </row>
    <row r="1473" spans="14:14" x14ac:dyDescent="0.2">
      <c r="N1473" s="221"/>
    </row>
    <row r="1474" spans="14:14" x14ac:dyDescent="0.2">
      <c r="N1474" s="221"/>
    </row>
    <row r="1475" spans="14:14" x14ac:dyDescent="0.2">
      <c r="N1475" s="221"/>
    </row>
    <row r="1476" spans="14:14" x14ac:dyDescent="0.2">
      <c r="N1476" s="221"/>
    </row>
    <row r="1477" spans="14:14" x14ac:dyDescent="0.2">
      <c r="N1477" s="221"/>
    </row>
    <row r="1478" spans="14:14" x14ac:dyDescent="0.2">
      <c r="N1478" s="221"/>
    </row>
    <row r="1479" spans="14:14" x14ac:dyDescent="0.2">
      <c r="N1479" s="221"/>
    </row>
    <row r="1480" spans="14:14" x14ac:dyDescent="0.2">
      <c r="N1480" s="221"/>
    </row>
    <row r="1481" spans="14:14" x14ac:dyDescent="0.2">
      <c r="N1481" s="221"/>
    </row>
    <row r="1482" spans="14:14" x14ac:dyDescent="0.2">
      <c r="N1482" s="221"/>
    </row>
    <row r="1483" spans="14:14" x14ac:dyDescent="0.2">
      <c r="N1483" s="221"/>
    </row>
    <row r="1484" spans="14:14" x14ac:dyDescent="0.2">
      <c r="N1484" s="221"/>
    </row>
    <row r="1485" spans="14:14" x14ac:dyDescent="0.2">
      <c r="N1485" s="221"/>
    </row>
    <row r="1486" spans="14:14" x14ac:dyDescent="0.2">
      <c r="N1486" s="221"/>
    </row>
    <row r="1487" spans="14:14" x14ac:dyDescent="0.2">
      <c r="N1487" s="221"/>
    </row>
    <row r="1488" spans="14:14" x14ac:dyDescent="0.2">
      <c r="N1488" s="221"/>
    </row>
    <row r="1489" spans="14:14" x14ac:dyDescent="0.2">
      <c r="N1489" s="221"/>
    </row>
    <row r="1490" spans="14:14" x14ac:dyDescent="0.2">
      <c r="N1490" s="221"/>
    </row>
    <row r="1491" spans="14:14" x14ac:dyDescent="0.2">
      <c r="N1491" s="221"/>
    </row>
    <row r="1492" spans="14:14" x14ac:dyDescent="0.2">
      <c r="N1492" s="221"/>
    </row>
    <row r="1493" spans="14:14" x14ac:dyDescent="0.2">
      <c r="N1493" s="221"/>
    </row>
    <row r="1494" spans="14:14" x14ac:dyDescent="0.2">
      <c r="N1494" s="221"/>
    </row>
    <row r="1495" spans="14:14" x14ac:dyDescent="0.2">
      <c r="N1495" s="221"/>
    </row>
    <row r="1496" spans="14:14" x14ac:dyDescent="0.2">
      <c r="N1496" s="221"/>
    </row>
    <row r="1497" spans="14:14" x14ac:dyDescent="0.2">
      <c r="N1497" s="221"/>
    </row>
    <row r="1498" spans="14:14" x14ac:dyDescent="0.2">
      <c r="N1498" s="221"/>
    </row>
    <row r="1499" spans="14:14" x14ac:dyDescent="0.2">
      <c r="N1499" s="221"/>
    </row>
    <row r="1500" spans="14:14" x14ac:dyDescent="0.2">
      <c r="N1500" s="221"/>
    </row>
    <row r="1501" spans="14:14" x14ac:dyDescent="0.2">
      <c r="N1501" s="221"/>
    </row>
    <row r="1502" spans="14:14" x14ac:dyDescent="0.2">
      <c r="N1502" s="221"/>
    </row>
    <row r="1503" spans="14:14" x14ac:dyDescent="0.2">
      <c r="N1503" s="221"/>
    </row>
    <row r="1504" spans="14:14" x14ac:dyDescent="0.2">
      <c r="N1504" s="221"/>
    </row>
    <row r="1505" spans="14:14" x14ac:dyDescent="0.2">
      <c r="N1505" s="221"/>
    </row>
    <row r="1506" spans="14:14" x14ac:dyDescent="0.2">
      <c r="N1506" s="221"/>
    </row>
    <row r="1507" spans="14:14" x14ac:dyDescent="0.2">
      <c r="N1507" s="221"/>
    </row>
    <row r="1508" spans="14:14" x14ac:dyDescent="0.2">
      <c r="N1508" s="221"/>
    </row>
    <row r="1509" spans="14:14" x14ac:dyDescent="0.2">
      <c r="N1509" s="221"/>
    </row>
    <row r="1510" spans="14:14" x14ac:dyDescent="0.2">
      <c r="N1510" s="221"/>
    </row>
    <row r="1511" spans="14:14" x14ac:dyDescent="0.2">
      <c r="N1511" s="221"/>
    </row>
    <row r="1512" spans="14:14" x14ac:dyDescent="0.2">
      <c r="N1512" s="221"/>
    </row>
    <row r="1513" spans="14:14" x14ac:dyDescent="0.2">
      <c r="N1513" s="221"/>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329" t="s">
        <v>101</v>
      </c>
      <c r="H1" s="329"/>
      <c r="I1" s="329"/>
      <c r="J1" s="329"/>
    </row>
    <row r="2" spans="2:12" x14ac:dyDescent="0.2">
      <c r="G2" s="330" t="s">
        <v>16</v>
      </c>
      <c r="H2" s="330"/>
      <c r="I2" s="330"/>
      <c r="J2" s="330"/>
    </row>
    <row r="3" spans="2:12" x14ac:dyDescent="0.2">
      <c r="G3" s="330" t="s">
        <v>17</v>
      </c>
      <c r="H3" s="330"/>
      <c r="I3" s="330"/>
      <c r="J3" s="330"/>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329" t="s">
        <v>101</v>
      </c>
      <c r="F1" s="329"/>
      <c r="G1" s="329"/>
      <c r="H1" s="329"/>
    </row>
    <row r="2" spans="2:8" x14ac:dyDescent="0.2">
      <c r="E2" s="330" t="s">
        <v>16</v>
      </c>
      <c r="F2" s="330"/>
      <c r="G2" s="330"/>
      <c r="H2" s="330"/>
    </row>
    <row r="3" spans="2:8" x14ac:dyDescent="0.2">
      <c r="E3" s="330" t="s">
        <v>17</v>
      </c>
      <c r="F3" s="330"/>
      <c r="G3" s="330"/>
      <c r="H3" s="330"/>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opLeftCell="A40" zoomScale="90" zoomScaleNormal="90" workbookViewId="0">
      <selection activeCell="G48" sqref="G48"/>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8" t="s">
        <v>1</v>
      </c>
      <c r="K5" s="154"/>
      <c r="L5" s="154"/>
      <c r="M5" s="154"/>
      <c r="O5" s="154"/>
      <c r="P5" s="154"/>
      <c r="Q5" s="154"/>
    </row>
    <row r="6" spans="2:22" x14ac:dyDescent="0.2">
      <c r="B6" s="218" t="s">
        <v>820</v>
      </c>
    </row>
    <row r="7" spans="2:22" x14ac:dyDescent="0.2">
      <c r="B7" s="305" t="s">
        <v>792</v>
      </c>
      <c r="C7" s="306" t="s">
        <v>99</v>
      </c>
      <c r="D7" s="305" t="s">
        <v>794</v>
      </c>
      <c r="E7" s="300" t="s">
        <v>821</v>
      </c>
      <c r="F7" s="309"/>
      <c r="G7" s="309"/>
      <c r="H7" s="309"/>
      <c r="I7" s="309"/>
      <c r="J7" s="309"/>
      <c r="K7" s="309"/>
      <c r="L7" s="309"/>
      <c r="M7" s="309"/>
      <c r="N7" s="309"/>
      <c r="O7" s="309"/>
      <c r="P7" s="309"/>
      <c r="Q7" s="309"/>
      <c r="R7" s="309"/>
      <c r="S7" s="309"/>
      <c r="T7" s="309"/>
      <c r="U7" s="309"/>
      <c r="V7" s="310"/>
    </row>
    <row r="8" spans="2:22" ht="36" x14ac:dyDescent="0.2">
      <c r="B8" s="305"/>
      <c r="C8" s="307"/>
      <c r="D8" s="308"/>
      <c r="E8" s="206" t="s">
        <v>822</v>
      </c>
      <c r="F8" s="206" t="s">
        <v>823</v>
      </c>
      <c r="G8" s="206" t="s">
        <v>49</v>
      </c>
      <c r="H8" s="206" t="s">
        <v>824</v>
      </c>
      <c r="I8" s="206" t="s">
        <v>825</v>
      </c>
      <c r="J8" s="206" t="s">
        <v>51</v>
      </c>
      <c r="K8" s="206" t="s">
        <v>826</v>
      </c>
      <c r="L8" s="206" t="s">
        <v>827</v>
      </c>
      <c r="M8" s="206" t="s">
        <v>53</v>
      </c>
      <c r="N8" s="206" t="s">
        <v>828</v>
      </c>
      <c r="O8" s="206" t="s">
        <v>829</v>
      </c>
      <c r="P8" s="206" t="s">
        <v>55</v>
      </c>
      <c r="Q8" s="206" t="s">
        <v>830</v>
      </c>
      <c r="R8" s="206" t="s">
        <v>831</v>
      </c>
      <c r="S8" s="206" t="s">
        <v>832</v>
      </c>
      <c r="T8" s="206" t="s">
        <v>833</v>
      </c>
      <c r="U8" s="206" t="s">
        <v>834</v>
      </c>
      <c r="V8" s="206"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79" customFormat="1" ht="60" x14ac:dyDescent="0.2">
      <c r="A21" s="194"/>
      <c r="B21" s="272"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173">
        <v>0</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69">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162">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159">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76">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69">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76">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60"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9"/>
      <c r="J110" s="193"/>
      <c r="K110" s="193"/>
      <c r="L110" s="199"/>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48"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80">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77"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96"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11"/>
      <c r="F144" s="211"/>
      <c r="G144" s="211"/>
      <c r="H144" s="211"/>
      <c r="I144" s="211"/>
      <c r="J144" s="211"/>
      <c r="K144" s="211"/>
      <c r="L144" s="211"/>
      <c r="M144" s="211"/>
      <c r="N144" s="211"/>
      <c r="O144" s="211"/>
      <c r="P144" s="211"/>
      <c r="Q144" s="212"/>
      <c r="R144" s="212"/>
      <c r="S144" s="212"/>
      <c r="T144" s="212"/>
      <c r="U144" s="212"/>
      <c r="V144" s="212"/>
    </row>
    <row r="145" spans="2:23" ht="48" x14ac:dyDescent="0.2">
      <c r="B145" s="158" t="s">
        <v>706</v>
      </c>
      <c r="C145" s="158" t="s">
        <v>951</v>
      </c>
      <c r="D145" s="158" t="s">
        <v>952</v>
      </c>
      <c r="E145" s="173" t="s">
        <v>954</v>
      </c>
      <c r="F145" s="158" t="s">
        <v>955</v>
      </c>
      <c r="G145" s="281">
        <v>3500</v>
      </c>
      <c r="H145" s="159" t="s">
        <v>956</v>
      </c>
      <c r="I145" s="282"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278">
        <v>12850</v>
      </c>
      <c r="H150" s="159" t="s">
        <v>676</v>
      </c>
      <c r="I150" s="158" t="s">
        <v>677</v>
      </c>
      <c r="J150" s="159" t="s">
        <v>39</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78">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78">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78">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89">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78">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90"/>
      <c r="F156" s="290"/>
      <c r="G156" s="290"/>
      <c r="H156" s="290"/>
      <c r="I156" s="290"/>
      <c r="J156" s="290"/>
      <c r="K156" s="290"/>
      <c r="L156" s="290"/>
      <c r="M156" s="290"/>
      <c r="N156" s="290"/>
      <c r="O156" s="290"/>
      <c r="P156" s="290"/>
      <c r="Q156" s="290"/>
      <c r="R156" s="290"/>
      <c r="S156" s="290"/>
      <c r="T156" s="290"/>
      <c r="U156" s="290"/>
      <c r="V156" s="290"/>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108"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311" t="s">
        <v>837</v>
      </c>
      <c r="C164" s="312"/>
      <c r="D164" s="312"/>
      <c r="E164" s="299"/>
      <c r="F164" s="299"/>
      <c r="G164" s="299"/>
      <c r="H164" s="299"/>
      <c r="I164" s="299"/>
      <c r="J164" s="299"/>
      <c r="K164" s="299"/>
      <c r="L164" s="299"/>
      <c r="M164" s="299"/>
      <c r="N164" s="299"/>
      <c r="O164" s="299"/>
      <c r="P164" s="299"/>
      <c r="Q164" s="299"/>
      <c r="R164" s="299"/>
      <c r="S164" s="299"/>
      <c r="T164" s="299"/>
      <c r="U164" s="299"/>
      <c r="V164" s="299"/>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41" workbookViewId="0">
      <selection activeCell="E44" sqref="E44"/>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200"/>
      <c r="D1" s="37"/>
      <c r="E1" s="86"/>
      <c r="F1" s="35"/>
      <c r="G1" s="35"/>
    </row>
    <row r="2" spans="2:12" x14ac:dyDescent="0.2">
      <c r="C2" s="200"/>
      <c r="D2" s="37"/>
      <c r="F2" s="36"/>
      <c r="G2" s="36"/>
    </row>
    <row r="3" spans="2:12" x14ac:dyDescent="0.2">
      <c r="C3" s="200"/>
      <c r="D3" s="37"/>
      <c r="F3" s="36"/>
      <c r="G3" s="36"/>
    </row>
    <row r="4" spans="2:12" x14ac:dyDescent="0.2">
      <c r="C4" s="200"/>
      <c r="D4" s="37"/>
      <c r="F4" s="37"/>
      <c r="G4" s="37"/>
    </row>
    <row r="5" spans="2:12" x14ac:dyDescent="0.2">
      <c r="B5" s="205" t="s">
        <v>1</v>
      </c>
      <c r="D5" s="37"/>
      <c r="F5" s="37"/>
      <c r="G5" s="37"/>
      <c r="H5" s="36"/>
      <c r="J5" s="36"/>
      <c r="K5" s="36"/>
      <c r="L5" s="36"/>
    </row>
    <row r="6" spans="2:12" x14ac:dyDescent="0.2">
      <c r="B6" s="205"/>
      <c r="D6" s="37"/>
      <c r="F6" s="37"/>
      <c r="G6" s="37"/>
      <c r="H6" s="36"/>
      <c r="J6" s="36"/>
      <c r="K6" s="36"/>
      <c r="L6" s="36"/>
    </row>
    <row r="7" spans="2:12" x14ac:dyDescent="0.2">
      <c r="B7" s="205" t="s">
        <v>838</v>
      </c>
      <c r="D7" s="37"/>
      <c r="F7" s="37"/>
      <c r="G7" s="37"/>
    </row>
    <row r="8" spans="2:12" ht="24" x14ac:dyDescent="0.2">
      <c r="B8" s="61" t="s">
        <v>792</v>
      </c>
      <c r="C8" s="201" t="s">
        <v>99</v>
      </c>
      <c r="D8" s="3" t="s">
        <v>794</v>
      </c>
      <c r="E8" s="1" t="s">
        <v>839</v>
      </c>
      <c r="F8" s="37"/>
    </row>
    <row r="9" spans="2:12" x14ac:dyDescent="0.2">
      <c r="B9" s="61" t="s">
        <v>14</v>
      </c>
      <c r="C9" s="202"/>
      <c r="D9" s="73" t="s">
        <v>105</v>
      </c>
      <c r="E9" s="2"/>
      <c r="F9" s="37"/>
    </row>
    <row r="10" spans="2:12" ht="24" x14ac:dyDescent="0.2">
      <c r="B10" s="61" t="s">
        <v>38</v>
      </c>
      <c r="C10" s="202"/>
      <c r="D10" s="73" t="s">
        <v>106</v>
      </c>
      <c r="E10" s="2"/>
      <c r="F10" s="37"/>
    </row>
    <row r="11" spans="2:12" ht="36" x14ac:dyDescent="0.2">
      <c r="B11" s="61" t="s">
        <v>40</v>
      </c>
      <c r="C11" s="202"/>
      <c r="D11" s="73" t="s">
        <v>107</v>
      </c>
      <c r="E11" s="2"/>
      <c r="F11" s="37"/>
    </row>
    <row r="12" spans="2:12" ht="36" x14ac:dyDescent="0.2">
      <c r="B12" s="61" t="s">
        <v>41</v>
      </c>
      <c r="C12" s="202"/>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2"/>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3"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2"/>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2"/>
      <c r="D28" s="73" t="s">
        <v>158</v>
      </c>
      <c r="E28" s="88"/>
    </row>
    <row r="29" spans="2:6" ht="24" x14ac:dyDescent="0.2">
      <c r="B29" s="61" t="s">
        <v>479</v>
      </c>
      <c r="C29" s="202"/>
      <c r="D29" s="73" t="s">
        <v>159</v>
      </c>
      <c r="E29" s="88"/>
    </row>
    <row r="30" spans="2:6" ht="36" x14ac:dyDescent="0.2">
      <c r="B30" s="61" t="s">
        <v>480</v>
      </c>
      <c r="C30" s="202"/>
      <c r="D30" s="73" t="s">
        <v>160</v>
      </c>
      <c r="E30" s="88"/>
    </row>
    <row r="31" spans="2:6" ht="36" x14ac:dyDescent="0.2">
      <c r="B31" s="6" t="s">
        <v>524</v>
      </c>
      <c r="C31" s="6" t="s">
        <v>161</v>
      </c>
      <c r="D31" s="16" t="s">
        <v>162</v>
      </c>
      <c r="E31" s="64" t="s">
        <v>991</v>
      </c>
    </row>
    <row r="32" spans="2:6" ht="36" x14ac:dyDescent="0.2">
      <c r="B32" s="61" t="s">
        <v>481</v>
      </c>
      <c r="C32" s="202"/>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2"/>
      <c r="D35" s="73" t="s">
        <v>172</v>
      </c>
      <c r="E35" s="88"/>
    </row>
    <row r="36" spans="2:5" ht="24" x14ac:dyDescent="0.2">
      <c r="B36" s="61" t="s">
        <v>483</v>
      </c>
      <c r="C36" s="202"/>
      <c r="D36" s="73" t="s">
        <v>173</v>
      </c>
      <c r="E36" s="88"/>
    </row>
    <row r="37" spans="2:5" ht="24" x14ac:dyDescent="0.2">
      <c r="B37" s="61" t="s">
        <v>484</v>
      </c>
      <c r="C37" s="202"/>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2"/>
      <c r="D42" s="73" t="s">
        <v>188</v>
      </c>
      <c r="E42" s="88"/>
    </row>
    <row r="43" spans="2:5" ht="24" x14ac:dyDescent="0.2">
      <c r="B43" s="61" t="s">
        <v>486</v>
      </c>
      <c r="C43" s="202"/>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2"/>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48"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13"/>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2"/>
      <c r="D81" s="73" t="s">
        <v>284</v>
      </c>
      <c r="E81" s="88"/>
    </row>
    <row r="82" spans="2:6" ht="36" x14ac:dyDescent="0.2">
      <c r="B82" s="6" t="s">
        <v>562</v>
      </c>
      <c r="C82" s="6" t="s">
        <v>285</v>
      </c>
      <c r="D82" s="64" t="s">
        <v>286</v>
      </c>
      <c r="E82" s="64" t="s">
        <v>1002</v>
      </c>
    </row>
    <row r="83" spans="2:6" ht="48" x14ac:dyDescent="0.2">
      <c r="B83" s="203" t="s">
        <v>563</v>
      </c>
      <c r="C83" s="6" t="s">
        <v>289</v>
      </c>
      <c r="D83" s="82" t="s">
        <v>290</v>
      </c>
      <c r="E83" s="64" t="s">
        <v>864</v>
      </c>
    </row>
    <row r="84" spans="2:6" ht="48" x14ac:dyDescent="0.2">
      <c r="B84" s="203"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2"/>
      <c r="D87" s="73" t="s">
        <v>300</v>
      </c>
      <c r="E87" s="88"/>
    </row>
    <row r="88" spans="2:6" ht="36" x14ac:dyDescent="0.2">
      <c r="B88" s="61" t="s">
        <v>490</v>
      </c>
      <c r="C88" s="202"/>
      <c r="D88" s="73" t="s">
        <v>301</v>
      </c>
      <c r="E88" s="88"/>
    </row>
    <row r="89" spans="2:6" ht="36" x14ac:dyDescent="0.2">
      <c r="B89" s="61" t="s">
        <v>491</v>
      </c>
      <c r="C89" s="202"/>
      <c r="D89" s="73" t="s">
        <v>302</v>
      </c>
      <c r="E89" s="88"/>
    </row>
    <row r="90" spans="2:6" ht="24" x14ac:dyDescent="0.2">
      <c r="B90" s="61" t="s">
        <v>493</v>
      </c>
      <c r="C90" s="202"/>
      <c r="D90" s="73" t="s">
        <v>303</v>
      </c>
      <c r="E90" s="88"/>
    </row>
    <row r="91" spans="2:6" ht="60" x14ac:dyDescent="0.2">
      <c r="B91" s="6" t="s">
        <v>567</v>
      </c>
      <c r="C91" s="6" t="s">
        <v>304</v>
      </c>
      <c r="D91" s="64" t="s">
        <v>305</v>
      </c>
      <c r="E91" s="64" t="s">
        <v>962</v>
      </c>
      <c r="F91" s="19"/>
    </row>
    <row r="92" spans="2:6" x14ac:dyDescent="0.2">
      <c r="B92" s="214" t="s">
        <v>494</v>
      </c>
      <c r="C92" s="215"/>
      <c r="D92" s="149" t="s">
        <v>314</v>
      </c>
      <c r="E92" s="216"/>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2"/>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36"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2"/>
      <c r="D109" s="73" t="s">
        <v>343</v>
      </c>
      <c r="E109" s="88"/>
    </row>
    <row r="110" spans="2:6" ht="24" x14ac:dyDescent="0.2">
      <c r="B110" s="61" t="s">
        <v>498</v>
      </c>
      <c r="C110" s="202"/>
      <c r="D110" s="73" t="s">
        <v>349</v>
      </c>
      <c r="E110" s="88"/>
    </row>
    <row r="111" spans="2:6" ht="24" x14ac:dyDescent="0.2">
      <c r="B111" s="61" t="s">
        <v>499</v>
      </c>
      <c r="C111" s="202"/>
      <c r="D111" s="73" t="s">
        <v>350</v>
      </c>
      <c r="E111" s="88"/>
    </row>
    <row r="112" spans="2:6" ht="36" x14ac:dyDescent="0.2">
      <c r="B112" s="6" t="s">
        <v>582</v>
      </c>
      <c r="C112" s="6" t="s">
        <v>351</v>
      </c>
      <c r="D112" s="64" t="s">
        <v>961</v>
      </c>
      <c r="E112" s="64" t="s">
        <v>963</v>
      </c>
    </row>
    <row r="113" spans="2:6" ht="36" x14ac:dyDescent="0.2">
      <c r="B113" s="61" t="s">
        <v>500</v>
      </c>
      <c r="C113" s="202"/>
      <c r="D113" s="73" t="s">
        <v>356</v>
      </c>
      <c r="E113" s="88"/>
    </row>
    <row r="114" spans="2:6" ht="60" x14ac:dyDescent="0.2">
      <c r="B114" s="6" t="s">
        <v>583</v>
      </c>
      <c r="C114" s="6" t="s">
        <v>357</v>
      </c>
      <c r="D114" s="16" t="s">
        <v>358</v>
      </c>
      <c r="E114" s="64" t="s">
        <v>1015</v>
      </c>
    </row>
    <row r="115" spans="2:6" ht="48" x14ac:dyDescent="0.2">
      <c r="B115" s="61" t="s">
        <v>501</v>
      </c>
      <c r="C115" s="202"/>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48"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1016</v>
      </c>
    </row>
    <row r="124" spans="2:6" ht="48" x14ac:dyDescent="0.2">
      <c r="B124" s="6" t="s">
        <v>592</v>
      </c>
      <c r="C124" s="6" t="s">
        <v>385</v>
      </c>
      <c r="D124" s="16" t="s">
        <v>386</v>
      </c>
      <c r="E124" s="64" t="s">
        <v>1009</v>
      </c>
    </row>
    <row r="125" spans="2:6" x14ac:dyDescent="0.2">
      <c r="B125" s="61" t="s">
        <v>502</v>
      </c>
      <c r="C125" s="202"/>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36"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2"/>
      <c r="D133" s="73" t="s">
        <v>403</v>
      </c>
      <c r="E133" s="88"/>
    </row>
    <row r="134" spans="2:5" ht="84" x14ac:dyDescent="0.2">
      <c r="B134" s="61" t="s">
        <v>505</v>
      </c>
      <c r="C134" s="202"/>
      <c r="D134" s="73" t="s">
        <v>404</v>
      </c>
      <c r="E134" s="88"/>
    </row>
    <row r="135" spans="2:5" ht="24" x14ac:dyDescent="0.2">
      <c r="B135" s="61" t="s">
        <v>506</v>
      </c>
      <c r="C135" s="202"/>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2"/>
      <c r="D142" s="73" t="s">
        <v>420</v>
      </c>
      <c r="E142" s="88"/>
    </row>
    <row r="143" spans="2:5" ht="48" x14ac:dyDescent="0.2">
      <c r="B143" s="6" t="s">
        <v>705</v>
      </c>
      <c r="C143" s="6" t="s">
        <v>421</v>
      </c>
      <c r="D143" s="16" t="s">
        <v>970</v>
      </c>
      <c r="E143" s="89"/>
    </row>
    <row r="144" spans="2:5" ht="48" x14ac:dyDescent="0.2">
      <c r="B144" s="61" t="s">
        <v>508</v>
      </c>
      <c r="C144" s="202"/>
      <c r="D144" s="73" t="s">
        <v>425</v>
      </c>
      <c r="E144" s="88"/>
    </row>
    <row r="145" spans="2:5" ht="48" x14ac:dyDescent="0.2">
      <c r="B145" s="6" t="s">
        <v>706</v>
      </c>
      <c r="C145" s="6" t="s">
        <v>951</v>
      </c>
      <c r="D145" s="64" t="s">
        <v>952</v>
      </c>
      <c r="E145" s="64" t="s">
        <v>959</v>
      </c>
    </row>
    <row r="146" spans="2:5" ht="24" x14ac:dyDescent="0.2">
      <c r="B146" s="61" t="s">
        <v>934</v>
      </c>
      <c r="C146" s="204"/>
      <c r="D146" s="65" t="s">
        <v>935</v>
      </c>
      <c r="E146" s="88"/>
    </row>
    <row r="147" spans="2:5" ht="36" x14ac:dyDescent="0.2">
      <c r="B147" s="6" t="s">
        <v>936</v>
      </c>
      <c r="C147" s="6" t="s">
        <v>937</v>
      </c>
      <c r="D147" s="16" t="s">
        <v>938</v>
      </c>
      <c r="E147" s="64" t="s">
        <v>950</v>
      </c>
    </row>
    <row r="148" spans="2:5" ht="48" x14ac:dyDescent="0.2">
      <c r="B148" s="61" t="s">
        <v>509</v>
      </c>
      <c r="C148" s="202"/>
      <c r="D148" s="73" t="s">
        <v>429</v>
      </c>
      <c r="E148" s="88"/>
    </row>
    <row r="149" spans="2:5" ht="24" x14ac:dyDescent="0.2">
      <c r="B149" s="61" t="s">
        <v>510</v>
      </c>
      <c r="C149" s="202"/>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2"/>
      <c r="D156" s="73" t="s">
        <v>444</v>
      </c>
      <c r="E156" s="88"/>
    </row>
    <row r="157" spans="2:5" ht="24" x14ac:dyDescent="0.2">
      <c r="B157" s="6" t="s">
        <v>713</v>
      </c>
      <c r="C157" s="6"/>
      <c r="D157" s="16" t="s">
        <v>445</v>
      </c>
      <c r="E157" s="89"/>
    </row>
    <row r="158" spans="2:5" x14ac:dyDescent="0.2">
      <c r="B158" s="61" t="s">
        <v>450</v>
      </c>
      <c r="C158" s="202"/>
      <c r="D158" s="73" t="s">
        <v>451</v>
      </c>
      <c r="E158" s="88"/>
    </row>
    <row r="159" spans="2:5" ht="48" x14ac:dyDescent="0.2">
      <c r="B159" s="61" t="s">
        <v>512</v>
      </c>
      <c r="C159" s="202"/>
      <c r="D159" s="73" t="s">
        <v>452</v>
      </c>
      <c r="E159" s="88"/>
    </row>
    <row r="160" spans="2:5" ht="48" x14ac:dyDescent="0.2">
      <c r="B160" s="61" t="s">
        <v>513</v>
      </c>
      <c r="C160" s="202"/>
      <c r="D160" s="73" t="s">
        <v>453</v>
      </c>
      <c r="E160" s="88"/>
    </row>
    <row r="161" spans="2:5" ht="36" x14ac:dyDescent="0.2">
      <c r="B161" s="61" t="s">
        <v>514</v>
      </c>
      <c r="C161" s="202"/>
      <c r="D161" s="73" t="s">
        <v>454</v>
      </c>
      <c r="E161" s="88"/>
    </row>
    <row r="162" spans="2:5" ht="36" x14ac:dyDescent="0.2">
      <c r="B162" s="6" t="s">
        <v>714</v>
      </c>
      <c r="C162" s="6" t="s">
        <v>455</v>
      </c>
      <c r="D162" s="64" t="s">
        <v>456</v>
      </c>
      <c r="E162" s="64" t="s">
        <v>876</v>
      </c>
    </row>
    <row r="164" spans="2:5" ht="27" customHeight="1" x14ac:dyDescent="0.2">
      <c r="B164" s="313" t="s">
        <v>840</v>
      </c>
      <c r="C164" s="313"/>
      <c r="D164" s="313"/>
      <c r="E164" s="313"/>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316" t="s">
        <v>841</v>
      </c>
      <c r="C6" s="317"/>
      <c r="D6" s="317"/>
      <c r="E6" s="317"/>
      <c r="F6" s="318"/>
      <c r="G6" s="314" t="s">
        <v>793</v>
      </c>
      <c r="H6" s="314" t="s">
        <v>794</v>
      </c>
      <c r="I6" s="314" t="s">
        <v>104</v>
      </c>
      <c r="J6" s="314" t="s">
        <v>783</v>
      </c>
      <c r="K6" s="314" t="s">
        <v>24</v>
      </c>
      <c r="L6" s="314" t="s">
        <v>795</v>
      </c>
      <c r="M6" s="314" t="s">
        <v>796</v>
      </c>
      <c r="N6" s="314" t="s">
        <v>797</v>
      </c>
      <c r="O6" s="314" t="s">
        <v>798</v>
      </c>
      <c r="P6" s="314" t="s">
        <v>799</v>
      </c>
      <c r="Q6" s="314" t="s">
        <v>800</v>
      </c>
      <c r="R6" s="316" t="s">
        <v>790</v>
      </c>
      <c r="S6" s="319"/>
      <c r="T6" s="316" t="s">
        <v>791</v>
      </c>
      <c r="U6" s="320"/>
      <c r="V6" s="320"/>
      <c r="W6" s="319"/>
      <c r="X6" s="321" t="s">
        <v>821</v>
      </c>
      <c r="Y6" s="322"/>
      <c r="Z6" s="322"/>
      <c r="AA6" s="322"/>
      <c r="AB6" s="322"/>
      <c r="AC6" s="322"/>
      <c r="AD6" s="322"/>
      <c r="AE6" s="322"/>
      <c r="AF6" s="322"/>
      <c r="AG6" s="322"/>
      <c r="AH6" s="322"/>
      <c r="AI6" s="322"/>
      <c r="AJ6" s="322"/>
      <c r="AK6" s="322"/>
      <c r="AL6" s="322"/>
      <c r="AM6" s="322"/>
      <c r="AN6" s="322"/>
      <c r="AO6" s="323"/>
      <c r="AP6" s="324" t="s">
        <v>842</v>
      </c>
    </row>
    <row r="7" spans="2:42" ht="84" x14ac:dyDescent="0.25">
      <c r="B7" s="39" t="s">
        <v>843</v>
      </c>
      <c r="C7" s="39" t="s">
        <v>844</v>
      </c>
      <c r="D7" s="39" t="s">
        <v>845</v>
      </c>
      <c r="E7" s="39" t="s">
        <v>846</v>
      </c>
      <c r="F7" s="39" t="s">
        <v>792</v>
      </c>
      <c r="G7" s="315"/>
      <c r="H7" s="315"/>
      <c r="I7" s="315"/>
      <c r="J7" s="315"/>
      <c r="K7" s="315"/>
      <c r="L7" s="315"/>
      <c r="M7" s="315"/>
      <c r="N7" s="315"/>
      <c r="O7" s="315"/>
      <c r="P7" s="315"/>
      <c r="Q7" s="315"/>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325"/>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96"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96"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96"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56"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56"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56"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56"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56"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84"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60"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32"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20"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20"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20"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20"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20"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20"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96"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2021</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2020</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204"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R6:S6"/>
    <mergeCell ref="T6:W6"/>
    <mergeCell ref="X6:AO6"/>
    <mergeCell ref="AP6:AP7"/>
    <mergeCell ref="L6:L7"/>
    <mergeCell ref="M6:M7"/>
    <mergeCell ref="N6:N7"/>
    <mergeCell ref="O6:O7"/>
    <mergeCell ref="P6:P7"/>
    <mergeCell ref="Q6:Q7"/>
    <mergeCell ref="K6:K7"/>
    <mergeCell ref="B6:F6"/>
    <mergeCell ref="G6:G7"/>
    <mergeCell ref="H6:H7"/>
    <mergeCell ref="I6:I7"/>
    <mergeCell ref="J6:J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329" t="s">
        <v>101</v>
      </c>
      <c r="Q1" s="329"/>
      <c r="R1" s="329"/>
      <c r="S1" s="329"/>
    </row>
    <row r="2" spans="2:19" ht="15" customHeight="1" x14ac:dyDescent="0.2">
      <c r="P2" s="330" t="s">
        <v>16</v>
      </c>
      <c r="Q2" s="330"/>
      <c r="R2" s="330"/>
      <c r="S2" s="330"/>
    </row>
    <row r="3" spans="2:19" ht="15.75" customHeight="1" x14ac:dyDescent="0.2">
      <c r="P3" s="330" t="s">
        <v>17</v>
      </c>
      <c r="Q3" s="330"/>
      <c r="R3" s="330"/>
      <c r="S3" s="330"/>
    </row>
    <row r="4" spans="2:19" ht="8.25" customHeight="1" x14ac:dyDescent="0.2"/>
    <row r="5" spans="2:19" x14ac:dyDescent="0.2">
      <c r="B5" s="328" t="s">
        <v>1</v>
      </c>
      <c r="C5" s="328"/>
      <c r="D5" s="328"/>
      <c r="E5" s="328"/>
      <c r="F5" s="328"/>
      <c r="G5" s="328"/>
      <c r="H5" s="328"/>
      <c r="I5" s="328"/>
      <c r="J5" s="328"/>
      <c r="K5" s="328"/>
      <c r="L5" s="328"/>
      <c r="M5" s="328"/>
      <c r="N5" s="328"/>
      <c r="O5" s="328"/>
      <c r="P5" s="328"/>
      <c r="Q5" s="328"/>
      <c r="R5" s="328"/>
      <c r="S5" s="328"/>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326" t="s">
        <v>2</v>
      </c>
      <c r="E8" s="326"/>
      <c r="F8" s="326" t="s">
        <v>3</v>
      </c>
      <c r="G8" s="326"/>
      <c r="H8" s="326" t="s">
        <v>4</v>
      </c>
      <c r="I8" s="326"/>
      <c r="J8" s="326" t="s">
        <v>5</v>
      </c>
      <c r="K8" s="326"/>
      <c r="L8" s="326" t="s">
        <v>6</v>
      </c>
      <c r="M8" s="326"/>
      <c r="N8" s="326" t="s">
        <v>7</v>
      </c>
      <c r="O8" s="326"/>
      <c r="P8" s="326" t="s">
        <v>8</v>
      </c>
      <c r="Q8" s="326"/>
      <c r="R8" s="327" t="s">
        <v>9</v>
      </c>
      <c r="S8" s="327"/>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36"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36"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60"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331" t="s">
        <v>15</v>
      </c>
      <c r="E54" s="331"/>
      <c r="F54" s="331"/>
      <c r="G54" s="13"/>
      <c r="H54" s="13"/>
      <c r="I54" s="13"/>
      <c r="J54" s="13"/>
      <c r="K54" s="13"/>
      <c r="L54" s="13"/>
      <c r="M54" s="13"/>
      <c r="N54" s="13"/>
      <c r="O54" s="13"/>
      <c r="P54" s="13"/>
      <c r="Q54" s="13"/>
      <c r="R54" s="13"/>
      <c r="S54" s="13"/>
    </row>
    <row r="55" spans="2:19" ht="38.25" customHeight="1" x14ac:dyDescent="0.2">
      <c r="B55" s="21"/>
      <c r="C55" s="21"/>
      <c r="D55" s="326">
        <v>2014</v>
      </c>
      <c r="E55" s="326"/>
      <c r="F55" s="326">
        <v>2015</v>
      </c>
      <c r="G55" s="326"/>
      <c r="H55" s="326">
        <v>2016</v>
      </c>
      <c r="I55" s="326"/>
      <c r="J55" s="326">
        <v>2017</v>
      </c>
      <c r="K55" s="326"/>
      <c r="L55" s="326">
        <v>2018</v>
      </c>
      <c r="M55" s="326"/>
      <c r="N55" s="326">
        <v>2019</v>
      </c>
      <c r="O55" s="326"/>
      <c r="P55" s="326">
        <v>2020</v>
      </c>
      <c r="Q55" s="326"/>
      <c r="R55" s="327" t="s">
        <v>9</v>
      </c>
      <c r="S55" s="327"/>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 ref="F8:G8"/>
    <mergeCell ref="H8:I8"/>
    <mergeCell ref="J8:K8"/>
    <mergeCell ref="L8:M8"/>
    <mergeCell ref="N8:O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329" t="s">
        <v>101</v>
      </c>
      <c r="T1" s="329"/>
      <c r="U1" s="329"/>
    </row>
    <row r="2" spans="2:25" x14ac:dyDescent="0.2">
      <c r="S2" s="330" t="s">
        <v>16</v>
      </c>
      <c r="T2" s="330"/>
      <c r="U2" s="330"/>
    </row>
    <row r="3" spans="2:25" x14ac:dyDescent="0.2">
      <c r="S3" s="330" t="s">
        <v>17</v>
      </c>
      <c r="T3" s="330"/>
      <c r="U3" s="330"/>
    </row>
    <row r="4" spans="2:25" x14ac:dyDescent="0.2">
      <c r="B4" s="91" t="s">
        <v>18</v>
      </c>
      <c r="U4" s="17"/>
    </row>
    <row r="5" spans="2:25" ht="15" customHeight="1" x14ac:dyDescent="0.2">
      <c r="B5" s="327" t="s">
        <v>19</v>
      </c>
      <c r="C5" s="327"/>
      <c r="D5" s="327"/>
      <c r="E5" s="327"/>
      <c r="F5" s="327"/>
      <c r="G5" s="327"/>
      <c r="H5" s="327"/>
      <c r="I5" s="327"/>
      <c r="J5" s="327"/>
      <c r="K5" s="327"/>
      <c r="L5" s="333" t="s">
        <v>20</v>
      </c>
      <c r="M5" s="334"/>
      <c r="N5" s="334"/>
      <c r="O5" s="334"/>
      <c r="P5" s="334"/>
      <c r="Q5" s="334"/>
      <c r="R5" s="335"/>
      <c r="S5" s="333" t="s">
        <v>21</v>
      </c>
      <c r="T5" s="334"/>
      <c r="U5" s="334"/>
      <c r="V5" s="335"/>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72"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48"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72"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84"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48"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332" t="s">
        <v>461</v>
      </c>
      <c r="C164" s="332"/>
      <c r="D164" s="332"/>
      <c r="E164" s="332"/>
      <c r="F164" s="332"/>
      <c r="G164" s="332"/>
      <c r="H164" s="332"/>
      <c r="I164" s="332"/>
      <c r="J164" s="332"/>
      <c r="K164" s="332"/>
      <c r="L164" s="332"/>
      <c r="M164" s="332"/>
      <c r="N164" s="332"/>
      <c r="O164" s="332"/>
      <c r="P164" s="332"/>
      <c r="Q164" s="332"/>
      <c r="R164" s="332"/>
      <c r="S164" s="332"/>
      <c r="T164" s="332"/>
      <c r="U164" s="332"/>
      <c r="V164" s="332"/>
      <c r="W164" s="332"/>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329" t="s">
        <v>101</v>
      </c>
      <c r="U1" s="329"/>
      <c r="V1" s="329"/>
      <c r="W1" s="329"/>
    </row>
    <row r="2" spans="2:23" x14ac:dyDescent="0.2">
      <c r="T2" s="330" t="s">
        <v>16</v>
      </c>
      <c r="U2" s="330"/>
      <c r="V2" s="330"/>
      <c r="W2" s="330"/>
    </row>
    <row r="3" spans="2:23" x14ac:dyDescent="0.2">
      <c r="T3" s="330" t="s">
        <v>17</v>
      </c>
      <c r="U3" s="330"/>
      <c r="V3" s="330"/>
      <c r="W3" s="330"/>
    </row>
    <row r="5" spans="2:23" x14ac:dyDescent="0.2">
      <c r="B5" s="91" t="s">
        <v>920</v>
      </c>
    </row>
    <row r="6" spans="2:23" x14ac:dyDescent="0.2">
      <c r="B6" s="327" t="s">
        <v>19</v>
      </c>
      <c r="C6" s="327"/>
      <c r="D6" s="327"/>
      <c r="E6" s="327"/>
      <c r="F6" s="327"/>
      <c r="G6" s="327"/>
      <c r="H6" s="327"/>
      <c r="I6" s="327"/>
      <c r="J6" s="327"/>
      <c r="K6" s="327"/>
      <c r="L6" s="327" t="s">
        <v>47</v>
      </c>
      <c r="M6" s="327"/>
      <c r="N6" s="327"/>
      <c r="O6" s="327"/>
      <c r="P6" s="327"/>
      <c r="Q6" s="327"/>
      <c r="R6" s="327"/>
      <c r="S6" s="327"/>
      <c r="T6" s="327"/>
      <c r="U6" s="327"/>
      <c r="V6" s="327"/>
      <c r="W6" s="327"/>
    </row>
    <row r="7" spans="2:23" ht="56.25" customHeight="1" x14ac:dyDescent="0.2">
      <c r="B7" s="327" t="s">
        <v>10</v>
      </c>
      <c r="C7" s="327" t="s">
        <v>99</v>
      </c>
      <c r="D7" s="327" t="s">
        <v>22</v>
      </c>
      <c r="E7" s="327" t="s">
        <v>782</v>
      </c>
      <c r="F7" s="327" t="s">
        <v>783</v>
      </c>
      <c r="G7" s="327" t="s">
        <v>24</v>
      </c>
      <c r="H7" s="327" t="s">
        <v>784</v>
      </c>
      <c r="I7" s="336" t="s">
        <v>785</v>
      </c>
      <c r="J7" s="336" t="s">
        <v>102</v>
      </c>
      <c r="K7" s="336" t="s">
        <v>786</v>
      </c>
      <c r="L7" s="327" t="s">
        <v>787</v>
      </c>
      <c r="M7" s="327" t="s">
        <v>48</v>
      </c>
      <c r="N7" s="327" t="s">
        <v>49</v>
      </c>
      <c r="O7" s="327" t="s">
        <v>50</v>
      </c>
      <c r="P7" s="327" t="s">
        <v>56</v>
      </c>
      <c r="Q7" s="327" t="s">
        <v>51</v>
      </c>
      <c r="R7" s="327" t="s">
        <v>52</v>
      </c>
      <c r="S7" s="327" t="s">
        <v>56</v>
      </c>
      <c r="T7" s="327" t="s">
        <v>53</v>
      </c>
      <c r="U7" s="327" t="s">
        <v>54</v>
      </c>
      <c r="V7" s="327" t="s">
        <v>56</v>
      </c>
      <c r="W7" s="327" t="s">
        <v>55</v>
      </c>
    </row>
    <row r="8" spans="2:23" ht="32.25" customHeight="1" x14ac:dyDescent="0.2">
      <c r="B8" s="327"/>
      <c r="C8" s="327"/>
      <c r="D8" s="327"/>
      <c r="E8" s="327"/>
      <c r="F8" s="327"/>
      <c r="G8" s="327"/>
      <c r="H8" s="327"/>
      <c r="I8" s="337"/>
      <c r="J8" s="337"/>
      <c r="K8" s="337"/>
      <c r="L8" s="327"/>
      <c r="M8" s="327"/>
      <c r="N8" s="327"/>
      <c r="O8" s="327"/>
      <c r="P8" s="327"/>
      <c r="Q8" s="327"/>
      <c r="R8" s="327"/>
      <c r="S8" s="327"/>
      <c r="T8" s="327"/>
      <c r="U8" s="327"/>
      <c r="V8" s="327"/>
      <c r="W8" s="327"/>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72"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120"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120"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56"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56"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56"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56"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56"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56"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36"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7:T8"/>
    <mergeCell ref="U7:U8"/>
    <mergeCell ref="W7:W8"/>
    <mergeCell ref="C7:C8"/>
    <mergeCell ref="D7:D8"/>
    <mergeCell ref="E7:E8"/>
    <mergeCell ref="F7:F8"/>
    <mergeCell ref="Q7:Q8"/>
    <mergeCell ref="G7:G8"/>
    <mergeCell ref="H7:H8"/>
    <mergeCell ref="I7:I8"/>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329" t="s">
        <v>101</v>
      </c>
      <c r="E1" s="329"/>
      <c r="F1" s="329"/>
      <c r="G1" s="329"/>
    </row>
    <row r="2" spans="2:7" x14ac:dyDescent="0.2">
      <c r="D2" s="330" t="s">
        <v>16</v>
      </c>
      <c r="E2" s="330"/>
      <c r="F2" s="330"/>
      <c r="G2" s="330"/>
    </row>
    <row r="3" spans="2:7" x14ac:dyDescent="0.2">
      <c r="D3" s="330" t="s">
        <v>17</v>
      </c>
      <c r="E3" s="330"/>
      <c r="F3" s="330"/>
      <c r="G3" s="330"/>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24" x14ac:dyDescent="0.2">
      <c r="B44" s="26" t="s">
        <v>679</v>
      </c>
      <c r="C44" s="16" t="s">
        <v>693</v>
      </c>
      <c r="D44" s="10">
        <f>'VRPP 3 lentelė'!N159</f>
        <v>2</v>
      </c>
    </row>
    <row r="45" spans="2:4" ht="36" x14ac:dyDescent="0.2">
      <c r="B45" s="26" t="s">
        <v>694</v>
      </c>
      <c r="C45" s="16" t="s">
        <v>695</v>
      </c>
      <c r="D45" s="10">
        <f>'VRPP 3 lentelė'!Q159</f>
        <v>15</v>
      </c>
    </row>
    <row r="46" spans="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329" t="s">
        <v>101</v>
      </c>
      <c r="J1" s="329"/>
      <c r="K1" s="329"/>
      <c r="L1" s="329"/>
    </row>
    <row r="2" spans="2:12" x14ac:dyDescent="0.2">
      <c r="I2" s="330" t="s">
        <v>16</v>
      </c>
      <c r="J2" s="330"/>
      <c r="K2" s="330"/>
      <c r="L2" s="330"/>
    </row>
    <row r="3" spans="2:12" x14ac:dyDescent="0.2">
      <c r="I3" s="330" t="s">
        <v>17</v>
      </c>
      <c r="J3" s="330"/>
      <c r="K3" s="330"/>
      <c r="L3" s="330"/>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36"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60"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8AC4BFE78538054EA722B05521283528" ma:contentTypeVersion="16" ma:contentTypeDescription="Kurkite naują dokumentą." ma:contentTypeScope="" ma:versionID="5c48099608cde235bd94f39cdbecd569">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7ebfb1aba2c40e3673695e079a1ed8ff"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Props1.xml><?xml version="1.0" encoding="utf-8"?>
<ds:datastoreItem xmlns:ds="http://schemas.openxmlformats.org/officeDocument/2006/customXml" ds:itemID="{B62D4671-DC87-427A-BAA7-D1A240A73B86}"/>
</file>

<file path=customXml/itemProps2.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3.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Kristina Jakavonienė</cp:lastModifiedBy>
  <cp:lastPrinted>2021-10-01T10:28:50Z</cp:lastPrinted>
  <dcterms:created xsi:type="dcterms:W3CDTF">2017-11-23T09:10:18Z</dcterms:created>
  <dcterms:modified xsi:type="dcterms:W3CDTF">2022-12-22T08:13:49Z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